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5576" windowHeight="11220"/>
  </bookViews>
  <sheets>
    <sheet name="Новый_1" sheetId="2" r:id="rId1"/>
  </sheets>
  <definedNames>
    <definedName name="_xlnm.Print_Titles" localSheetId="0">Новый_1!$12:$15</definedName>
    <definedName name="_xlnm.Print_Area" localSheetId="0">Новый_1!$A$1:$S$62</definedName>
  </definedNames>
  <calcPr calcId="145621" refMode="R1C1"/>
</workbook>
</file>

<file path=xl/calcChain.xml><?xml version="1.0" encoding="utf-8"?>
<calcChain xmlns="http://schemas.openxmlformats.org/spreadsheetml/2006/main">
  <c r="S38" i="2" l="1"/>
  <c r="S56" i="2"/>
  <c r="T56" i="2" s="1"/>
  <c r="S52" i="2"/>
  <c r="T52" i="2" s="1"/>
  <c r="S49" i="2"/>
  <c r="S47" i="2"/>
  <c r="S44" i="2" s="1"/>
  <c r="S36" i="2"/>
  <c r="S34" i="2"/>
  <c r="T34" i="2" s="1"/>
  <c r="S39" i="2"/>
  <c r="T39" i="2" s="1"/>
  <c r="T36" i="2"/>
  <c r="S31" i="2"/>
  <c r="T31" i="2"/>
  <c r="S29" i="2"/>
  <c r="T29" i="2" s="1"/>
  <c r="S23" i="2"/>
  <c r="T23" i="2"/>
  <c r="S18" i="2"/>
  <c r="T18" i="2" s="1"/>
  <c r="T58" i="2"/>
  <c r="T57" i="2"/>
  <c r="T54" i="2"/>
  <c r="T53" i="2"/>
  <c r="T51" i="2"/>
  <c r="T50" i="2"/>
  <c r="T49" i="2"/>
  <c r="T48" i="2"/>
  <c r="T47" i="2"/>
  <c r="T46" i="2"/>
  <c r="T45" i="2"/>
  <c r="T40" i="2"/>
  <c r="T37" i="2"/>
  <c r="T33" i="2"/>
  <c r="T32" i="2"/>
  <c r="T30" i="2"/>
  <c r="T27" i="2"/>
  <c r="T26" i="2"/>
  <c r="T25" i="2"/>
  <c r="T24" i="2"/>
  <c r="T19" i="2"/>
  <c r="S17" i="2"/>
  <c r="S16" i="2" s="1"/>
  <c r="T17" i="2"/>
  <c r="T38" i="2"/>
  <c r="S28" i="2"/>
  <c r="T28" i="2" s="1"/>
  <c r="S22" i="2"/>
  <c r="T22" i="2"/>
  <c r="T16" i="2" l="1"/>
  <c r="T44" i="2"/>
  <c r="S55" i="2"/>
  <c r="T55" i="2" s="1"/>
  <c r="S43" i="2" l="1"/>
  <c r="T43" i="2" l="1"/>
  <c r="S59" i="2"/>
  <c r="T59" i="2" s="1"/>
</calcChain>
</file>

<file path=xl/sharedStrings.xml><?xml version="1.0" encoding="utf-8"?>
<sst xmlns="http://schemas.openxmlformats.org/spreadsheetml/2006/main" count="499" uniqueCount="155">
  <si>
    <t xml:space="preserve"> </t>
  </si>
  <si>
    <t>Всего доходов:</t>
  </si>
  <si>
    <t>151</t>
  </si>
  <si>
    <t>0000</t>
  </si>
  <si>
    <t>10</t>
  </si>
  <si>
    <t>000</t>
  </si>
  <si>
    <t>05</t>
  </si>
  <si>
    <t>19</t>
  </si>
  <si>
    <t>2</t>
  </si>
  <si>
    <t>036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</si>
  <si>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</si>
  <si>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03621905000100000151</t>
  </si>
  <si>
    <t>00020000000000000000</t>
  </si>
  <si>
    <t>00</t>
  </si>
  <si>
    <t>180</t>
  </si>
  <si>
    <t>030</t>
  </si>
  <si>
    <t>07</t>
  </si>
  <si>
    <t>00020700000000000000</t>
  </si>
  <si>
    <t>Прочие безвозмездные поступления в бюджеты сельских поселений</t>
  </si>
  <si>
    <t>03620705030100000180</t>
  </si>
  <si>
    <t>00020705000100000180</t>
  </si>
  <si>
    <t>ПРОЧИЕ БЕЗВОЗМЕЗДНЫЕ ПОСТУПЛЕНИЯ</t>
  </si>
  <si>
    <t>999</t>
  </si>
  <si>
    <t>02</t>
  </si>
  <si>
    <t>00020200000000000000</t>
  </si>
  <si>
    <t>Прочие межбюджетные трансферты, передаваемые бюджетам сельских поселений</t>
  </si>
  <si>
    <t>03620204999100000151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</si>
  <si>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</si>
  <si>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</si>
  <si>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03620204014100000151</t>
  </si>
  <si>
    <t>00020204000100000151</t>
  </si>
  <si>
    <t>024</t>
  </si>
  <si>
    <t>03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</si>
  <si>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</si>
  <si>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</si>
  <si>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</si>
  <si>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</si>
  <si>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00020203000100000151</t>
  </si>
  <si>
    <t>Прочие субсидии бюджетам сельских поселений</t>
  </si>
  <si>
    <t>03620202999100000151</t>
  </si>
  <si>
    <t>00020202000100000151</t>
  </si>
  <si>
    <t>001</t>
  </si>
  <si>
    <t>01</t>
  </si>
  <si>
    <t>Дотации бюджетам сельских поселений на выравнивание бюджетной обеспеченности</t>
  </si>
  <si>
    <t>03620201001100000151</t>
  </si>
  <si>
    <t>00020201000100000151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</si>
  <si>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</si>
  <si>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</si>
  <si>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040</t>
  </si>
  <si>
    <t>1</t>
  </si>
  <si>
    <t>00010000000000000000</t>
  </si>
  <si>
    <t>03111651040020000140</t>
  </si>
  <si>
    <t>130</t>
  </si>
  <si>
    <t>995</t>
  </si>
  <si>
    <t>13</t>
  </si>
  <si>
    <t>00011300000000000000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</si>
  <si>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</si>
  <si>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</si>
  <si>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00011301000100000130</t>
  </si>
  <si>
    <t>ДОХОДЫ ОТ ОКАЗАНИЯ ПЛАТНЫХ УСЛУГ (РАБОТ) И КОМПЕНСАЦИИ ЗАТРАТ ГОСУДАРСТВА</t>
  </si>
  <si>
    <t>120</t>
  </si>
  <si>
    <t>045</t>
  </si>
  <si>
    <t>09</t>
  </si>
  <si>
    <t>11</t>
  </si>
  <si>
    <t>00011100000000000000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</si>
  <si>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</si>
  <si>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03611109045100000120</t>
  </si>
  <si>
    <t>00011109000100000120</t>
  </si>
  <si>
    <t>ДОХОДЫ ОТ ИСПОЛЬЗОВАНИЯ ИМУЩЕСТВА, НАХОДЯЩЕГОСЯ В ГОСУДАРСТВЕННОЙ И МУНИЦИПАЛЬНОЙ СОБСТВЕННОСТИ</t>
  </si>
  <si>
    <t>110</t>
  </si>
  <si>
    <t>043</t>
  </si>
  <si>
    <t>06</t>
  </si>
  <si>
    <t>182</t>
  </si>
  <si>
    <t>00010600000000000000</t>
  </si>
  <si>
    <t>Земельный налог с физических лиц, обладающих земельным участком, расположенным в границах сельских поселений</t>
  </si>
  <si>
    <t>18210606043101000110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</si>
  <si>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</si>
  <si>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</si>
  <si>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18210606033101000110</t>
  </si>
  <si>
    <t>00010606000100000110</t>
  </si>
  <si>
    <t>18210601030101000110</t>
  </si>
  <si>
    <t>00010601000100000110</t>
  </si>
  <si>
    <t>НАЛОГИ НА ИМУЩЕСТВО</t>
  </si>
  <si>
    <t>260</t>
  </si>
  <si>
    <t>100</t>
  </si>
  <si>
    <t>00010300000000000000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</si>
  <si>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</si>
  <si>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</si>
  <si>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</si>
  <si>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</si>
  <si>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</si>
  <si>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</si>
  <si>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</si>
  <si>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</si>
  <si>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</si>
  <si>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</si>
  <si>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</si>
  <si>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</si>
  <si>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</si>
  <si>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</si>
  <si>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010</t>
  </si>
  <si>
    <t>00010100000000000000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</si>
  <si>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</si>
  <si>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</si>
  <si>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Налог на доходы физических лиц</t>
  </si>
  <si>
    <t>18210102040011000110</t>
  </si>
  <si>
    <t>00010102000010000110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</si>
  <si>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</si>
  <si>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</si>
  <si>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</si>
  <si>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</si>
  <si>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</si>
  <si>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</si>
  <si>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аналитическая группа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</si>
  <si>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</si>
  <si>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</si>
  <si>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</si>
  <si>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</si>
  <si>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</si>
  <si>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</si>
  <si>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Номер строки</t>
  </si>
  <si>
    <t>в том числе</t>
  </si>
  <si>
    <t>Прогноз 2015 года</t>
  </si>
  <si>
    <t>Код подвида доходов бюджетов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</si>
  <si>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</si>
  <si>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</si>
  <si>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</si>
  <si>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 xml:space="preserve">Назначение: </t>
  </si>
  <si>
    <t xml:space="preserve">по ОКЕИ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</si>
  <si>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</si>
  <si>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</si>
  <si>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</si>
  <si>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</si>
  <si>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</si>
  <si>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</si>
  <si>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Процент исполнения, %</t>
  </si>
  <si>
    <t>Исполнено, тыс.руб.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</si>
  <si>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</si>
  <si>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Прогнозные показатели, тыс.руб.</t>
  </si>
  <si>
    <t xml:space="preserve"> к решению Совета Элисенваарского сельского поселения</t>
  </si>
  <si>
    <t>" Об утверждении отчета об исполнении бюджета</t>
  </si>
  <si>
    <t xml:space="preserve">Приложение 1    </t>
  </si>
  <si>
    <t>Элисенваарского сельского поселения за 2017 год"</t>
  </si>
  <si>
    <t xml:space="preserve">от ___.___.2018 года №    </t>
  </si>
  <si>
    <t>по кодам классификации доходов бюджетов за 2017 год</t>
  </si>
  <si>
    <t>Налог на доходы физических лиц в виде фиксированных авансовых платежей  с доходов, полученных физическими лицами являющимися иностранными гражданами, осуществляющими трудовую деятельность по найму на основании патента в соответствии со статьей 227 Налогового Кодекса Российской Федерации</t>
  </si>
  <si>
    <t>Доходы  от  сдачи  в  аренду  имущества, составляющего казну городских поселений (за исключением земельных участков)</t>
  </si>
  <si>
    <t>075</t>
  </si>
  <si>
    <t>Доходы от компенсации затрат государства</t>
  </si>
  <si>
    <t>Доходы бюджета Элисенваарского сельского  поселения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</si>
  <si>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</si>
  <si>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</si>
  <si>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</si>
  <si>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>Прочие доходы от компенсации затрат государства бюджетов сельских поселений</t>
  </si>
  <si>
    <t>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</si>
</sst>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7" x14ac:knownFonts="1"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u/>
      <sz val="8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4" fontId="7" fillId="0" borderId="5" xfId="1" applyNumberFormat="1" applyFont="1" applyFill="1" applyBorder="1" applyAlignment="1" applyProtection="1">
      <protection hidden="1"/>
    </xf>
    <xf numFmtId="4" fontId="7" fillId="0" borderId="6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alignment horizontal="right"/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1" fillId="0" borderId="8" xfId="1" applyFont="1" applyFill="1" applyBorder="1" applyAlignment="1" applyProtection="1">
      <protection hidden="1"/>
    </xf>
    <xf numFmtId="164" fontId="9" fillId="0" borderId="9" xfId="1" applyNumberFormat="1" applyFont="1" applyFill="1" applyBorder="1" applyAlignment="1" applyProtection="1">
      <protection hidden="1"/>
    </xf>
    <xf numFmtId="0" fontId="6" fillId="0" borderId="10" xfId="1" applyNumberFormat="1" applyFont="1" applyFill="1" applyBorder="1" applyAlignment="1" applyProtection="1">
      <alignment horizontal="right"/>
      <protection hidden="1"/>
    </xf>
    <xf numFmtId="0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1" applyNumberFormat="1" applyFont="1" applyFill="1" applyBorder="1" applyAlignment="1" applyProtection="1">
      <alignment horizontal="left" wrapText="1"/>
      <protection hidden="1"/>
    </xf>
    <xf numFmtId="0" fontId="9" fillId="0" borderId="12" xfId="1" applyNumberFormat="1" applyFont="1" applyFill="1" applyBorder="1" applyAlignment="1" applyProtection="1">
      <alignment horizontal="left" wrapText="1"/>
      <protection hidden="1"/>
    </xf>
    <xf numFmtId="0" fontId="9" fillId="0" borderId="13" xfId="1" applyNumberFormat="1" applyFont="1" applyFill="1" applyBorder="1" applyAlignment="1" applyProtection="1">
      <alignment horizontal="left" wrapText="1"/>
      <protection hidden="1"/>
    </xf>
    <xf numFmtId="164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13" xfId="1" applyNumberFormat="1" applyFont="1" applyFill="1" applyBorder="1" applyAlignment="1" applyProtection="1">
      <protection hidden="1"/>
    </xf>
    <xf numFmtId="164" fontId="9" fillId="0" borderId="10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right"/>
      <protection hidden="1"/>
    </xf>
    <xf numFmtId="0" fontId="9" fillId="0" borderId="10" xfId="1" applyNumberFormat="1" applyFont="1" applyFill="1" applyBorder="1" applyAlignment="1" applyProtection="1">
      <alignment horizontal="left" wrapText="1"/>
      <protection hidden="1"/>
    </xf>
    <xf numFmtId="0" fontId="9" fillId="0" borderId="14" xfId="1" applyNumberFormat="1" applyFont="1" applyFill="1" applyBorder="1" applyAlignment="1" applyProtection="1">
      <alignment horizontal="left" wrapText="1"/>
      <protection hidden="1"/>
    </xf>
    <xf numFmtId="164" fontId="9" fillId="0" borderId="15" xfId="1" applyNumberFormat="1" applyFont="1" applyFill="1" applyBorder="1" applyAlignment="1" applyProtection="1">
      <protection hidden="1"/>
    </xf>
    <xf numFmtId="0" fontId="6" fillId="0" borderId="16" xfId="1" applyNumberFormat="1" applyFont="1" applyFill="1" applyBorder="1" applyAlignment="1" applyProtection="1">
      <alignment horizontal="right"/>
      <protection hidden="1"/>
    </xf>
    <xf numFmtId="0" fontId="6" fillId="0" borderId="17" xfId="1" applyNumberFormat="1" applyFont="1" applyFill="1" applyBorder="1" applyAlignment="1" applyProtection="1">
      <alignment horizontal="right"/>
      <protection hidden="1"/>
    </xf>
    <xf numFmtId="0" fontId="6" fillId="0" borderId="18" xfId="1" applyNumberFormat="1" applyFont="1" applyFill="1" applyBorder="1" applyAlignment="1" applyProtection="1">
      <alignment horizontal="left" wrapText="1"/>
      <protection hidden="1"/>
    </xf>
    <xf numFmtId="0" fontId="9" fillId="0" borderId="18" xfId="1" applyNumberFormat="1" applyFont="1" applyFill="1" applyBorder="1" applyAlignment="1" applyProtection="1">
      <alignment horizontal="left" wrapText="1"/>
      <protection hidden="1"/>
    </xf>
    <xf numFmtId="0" fontId="9" fillId="0" borderId="19" xfId="1" applyNumberFormat="1" applyFont="1" applyFill="1" applyBorder="1" applyAlignment="1" applyProtection="1">
      <alignment horizontal="left" wrapText="1"/>
      <protection hidden="1"/>
    </xf>
    <xf numFmtId="0" fontId="1" fillId="0" borderId="8" xfId="1" applyBorder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20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4" fillId="0" borderId="0" xfId="1" applyFont="1" applyProtection="1">
      <protection hidden="1"/>
    </xf>
    <xf numFmtId="49" fontId="6" fillId="0" borderId="17" xfId="1" applyNumberFormat="1" applyFont="1" applyFill="1" applyBorder="1" applyAlignment="1" applyProtection="1">
      <alignment horizontal="right"/>
      <protection hidden="1"/>
    </xf>
    <xf numFmtId="49" fontId="6" fillId="0" borderId="11" xfId="1" applyNumberFormat="1" applyFont="1" applyFill="1" applyBorder="1" applyAlignment="1" applyProtection="1">
      <alignment horizontal="right"/>
      <protection hidden="1"/>
    </xf>
    <xf numFmtId="49" fontId="9" fillId="0" borderId="10" xfId="1" applyNumberFormat="1" applyFont="1" applyFill="1" applyBorder="1" applyAlignment="1" applyProtection="1">
      <alignment horizontal="right"/>
      <protection hidden="1"/>
    </xf>
    <xf numFmtId="49" fontId="15" fillId="0" borderId="10" xfId="1" applyNumberFormat="1" applyFont="1" applyFill="1" applyBorder="1" applyAlignment="1" applyProtection="1">
      <alignment horizontal="right"/>
      <protection hidden="1"/>
    </xf>
    <xf numFmtId="0" fontId="7" fillId="0" borderId="21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16" fillId="0" borderId="12" xfId="1" applyNumberFormat="1" applyFont="1" applyFill="1" applyBorder="1" applyAlignment="1" applyProtection="1">
      <alignment horizontal="left" wrapText="1"/>
      <protection hidden="1"/>
    </xf>
    <xf numFmtId="164" fontId="6" fillId="0" borderId="10" xfId="1" applyNumberFormat="1" applyFont="1" applyFill="1" applyBorder="1" applyAlignment="1" applyProtection="1">
      <protection hidden="1"/>
    </xf>
    <xf numFmtId="0" fontId="1" fillId="0" borderId="22" xfId="1" applyBorder="1" applyProtection="1">
      <protection hidden="1"/>
    </xf>
    <xf numFmtId="164" fontId="7" fillId="0" borderId="23" xfId="1" applyNumberFormat="1" applyFont="1" applyFill="1" applyBorder="1" applyAlignment="1" applyProtection="1">
      <protection hidden="1"/>
    </xf>
    <xf numFmtId="164" fontId="6" fillId="0" borderId="23" xfId="1" applyNumberFormat="1" applyFont="1" applyFill="1" applyBorder="1" applyAlignment="1" applyProtection="1">
      <protection hidden="1"/>
    </xf>
    <xf numFmtId="0" fontId="8" fillId="0" borderId="24" xfId="1" applyNumberFormat="1" applyFont="1" applyFill="1" applyBorder="1" applyAlignment="1" applyProtection="1">
      <protection hidden="1"/>
    </xf>
    <xf numFmtId="164" fontId="6" fillId="0" borderId="25" xfId="1" applyNumberFormat="1" applyFont="1" applyFill="1" applyBorder="1" applyAlignment="1" applyProtection="1">
      <protection hidden="1"/>
    </xf>
    <xf numFmtId="0" fontId="9" fillId="0" borderId="11" xfId="1" applyNumberFormat="1" applyFont="1" applyFill="1" applyBorder="1" applyAlignment="1" applyProtection="1">
      <alignment horizontal="left" wrapText="1"/>
      <protection hidden="1"/>
    </xf>
    <xf numFmtId="10" fontId="6" fillId="0" borderId="26" xfId="1" applyNumberFormat="1" applyFont="1" applyFill="1" applyBorder="1" applyAlignment="1" applyProtection="1">
      <protection hidden="1"/>
    </xf>
    <xf numFmtId="10" fontId="6" fillId="0" borderId="9" xfId="1" applyNumberFormat="1" applyFont="1" applyFill="1" applyBorder="1" applyAlignment="1" applyProtection="1">
      <protection hidden="1"/>
    </xf>
    <xf numFmtId="10" fontId="9" fillId="0" borderId="27" xfId="1" applyNumberFormat="1" applyFont="1" applyFill="1" applyBorder="1" applyAlignment="1" applyProtection="1">
      <protection hidden="1"/>
    </xf>
    <xf numFmtId="10" fontId="9" fillId="0" borderId="9" xfId="1" applyNumberFormat="1" applyFont="1" applyFill="1" applyBorder="1" applyAlignment="1" applyProtection="1">
      <protection hidden="1"/>
    </xf>
    <xf numFmtId="10" fontId="1" fillId="0" borderId="28" xfId="1" applyNumberFormat="1" applyBorder="1" applyProtection="1">
      <protection hidden="1"/>
    </xf>
    <xf numFmtId="10" fontId="6" fillId="0" borderId="29" xfId="1" applyNumberFormat="1" applyFont="1" applyFill="1" applyBorder="1" applyAlignment="1" applyProtection="1">
      <protection hidden="1"/>
    </xf>
    <xf numFmtId="0" fontId="2" fillId="0" borderId="30" xfId="1" applyFont="1" applyBorder="1" applyProtection="1">
      <protection hidden="1"/>
    </xf>
    <xf numFmtId="164" fontId="6" fillId="0" borderId="31" xfId="1" applyNumberFormat="1" applyFont="1" applyFill="1" applyBorder="1" applyAlignment="1" applyProtection="1">
      <protection hidden="1"/>
    </xf>
    <xf numFmtId="164" fontId="6" fillId="0" borderId="32" xfId="1" applyNumberFormat="1" applyFont="1" applyFill="1" applyBorder="1" applyAlignment="1" applyProtection="1">
      <protection hidden="1"/>
    </xf>
    <xf numFmtId="164" fontId="9" fillId="0" borderId="32" xfId="1" applyNumberFormat="1" applyFont="1" applyFill="1" applyBorder="1" applyAlignment="1" applyProtection="1">
      <protection hidden="1"/>
    </xf>
    <xf numFmtId="0" fontId="7" fillId="0" borderId="4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1" fillId="0" borderId="33" xfId="1" applyBorder="1" applyProtection="1">
      <protection hidden="1"/>
    </xf>
    <xf numFmtId="0" fontId="6" fillId="0" borderId="10" xfId="1" applyNumberFormat="1" applyFont="1" applyFill="1" applyBorder="1" applyAlignment="1" applyProtection="1">
      <alignment horizontal="left" wrapText="1"/>
      <protection hidden="1"/>
    </xf>
    <xf numFmtId="0" fontId="6" fillId="0" borderId="11" xfId="1" applyNumberFormat="1" applyFont="1" applyFill="1" applyBorder="1" applyAlignment="1" applyProtection="1">
      <alignment horizontal="left" wrapText="1"/>
      <protection hidden="1"/>
    </xf>
    <xf numFmtId="164" fontId="6" fillId="0" borderId="13" xfId="1" applyNumberFormat="1" applyFont="1" applyFill="1" applyBorder="1" applyAlignment="1" applyProtection="1">
      <protection hidden="1"/>
    </xf>
    <xf numFmtId="0" fontId="10" fillId="0" borderId="14" xfId="1" applyNumberFormat="1" applyFont="1" applyFill="1" applyBorder="1" applyAlignment="1" applyProtection="1">
      <alignment horizontal="left" wrapText="1"/>
      <protection hidden="1"/>
    </xf>
    <xf numFmtId="0" fontId="10" fillId="0" borderId="12" xfId="1" applyNumberFormat="1" applyFont="1" applyFill="1" applyBorder="1" applyAlignment="1" applyProtection="1">
      <alignment horizontal="left" wrapText="1"/>
      <protection hidden="1"/>
    </xf>
    <xf numFmtId="0" fontId="9" fillId="0" borderId="11" xfId="1" applyNumberFormat="1" applyFont="1" applyFill="1" applyBorder="1" applyAlignment="1" applyProtection="1">
      <alignment horizontal="right"/>
      <protection hidden="1"/>
    </xf>
    <xf numFmtId="164" fontId="0" fillId="0" borderId="1" xfId="1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9" fillId="0" borderId="0" xfId="1" applyFont="1" applyAlignment="1" applyProtection="1">
      <alignment horizontal="right"/>
      <protection hidden="1"/>
    </xf>
    <xf numFmtId="0" fontId="3" fillId="0" borderId="3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left" wrapText="1"/>
      <protection hidden="1"/>
    </xf>
    <xf numFmtId="0" fontId="6" fillId="0" borderId="17" xfId="1" applyNumberFormat="1" applyFont="1" applyFill="1" applyBorder="1" applyAlignment="1" applyProtection="1">
      <alignment horizontal="left" wrapText="1"/>
      <protection hidden="1"/>
    </xf>
    <xf numFmtId="164" fontId="6" fillId="0" borderId="19" xfId="1" applyNumberFormat="1" applyFont="1" applyFill="1" applyBorder="1" applyAlignment="1" applyProtection="1">
      <protection hidden="1"/>
    </xf>
    <xf numFmtId="0" fontId="3" fillId="0" borderId="35" xfId="1" applyNumberFormat="1" applyFont="1" applyFill="1" applyBorder="1" applyAlignment="1" applyProtection="1">
      <alignment horizontal="center" vertical="center"/>
      <protection hidden="1"/>
    </xf>
    <xf numFmtId="0" fontId="3" fillId="0" borderId="36" xfId="1" applyNumberFormat="1" applyFont="1" applyFill="1" applyBorder="1" applyAlignment="1" applyProtection="1">
      <alignment horizontal="center" vertical="center"/>
      <protection hidden="1"/>
    </xf>
    <xf numFmtId="0" fontId="3" fillId="0" borderId="39" xfId="1" applyNumberFormat="1" applyFont="1" applyFill="1" applyBorder="1" applyAlignment="1" applyProtection="1">
      <alignment horizontal="center" vertical="center"/>
      <protection hidden="1"/>
    </xf>
    <xf numFmtId="0" fontId="3" fillId="0" borderId="37" xfId="1" applyNumberFormat="1" applyFont="1" applyFill="1" applyBorder="1" applyAlignment="1" applyProtection="1">
      <alignment horizontal="center" vertical="center"/>
      <protection hidden="1"/>
    </xf>
    <xf numFmtId="0" fontId="3" fillId="0" borderId="40" xfId="1" applyNumberFormat="1" applyFont="1" applyFill="1" applyBorder="1" applyAlignment="1" applyProtection="1">
      <alignment horizontal="center" wrapText="1"/>
      <protection hidden="1"/>
    </xf>
    <xf numFmtId="0" fontId="3" fillId="0" borderId="19" xfId="1" applyNumberFormat="1" applyFont="1" applyFill="1" applyBorder="1" applyAlignment="1" applyProtection="1">
      <alignment horizont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left" wrapText="1"/>
      <protection hidden="1"/>
    </xf>
    <xf numFmtId="0" fontId="6" fillId="0" borderId="11" xfId="1" applyNumberFormat="1" applyFont="1" applyFill="1" applyBorder="1" applyAlignment="1" applyProtection="1">
      <alignment horizontal="left" wrapText="1"/>
      <protection hidden="1"/>
    </xf>
    <xf numFmtId="164" fontId="6" fillId="0" borderId="13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4"/>
  <sheetViews>
    <sheetView showGridLines="0" tabSelected="1" topLeftCell="A49" zoomScaleNormal="100" workbookViewId="0">
      <selection activeCell="P56" sqref="P56"/>
    </sheetView>
  </sheetViews>
  <sheetFormatPr defaultColWidth="8" defaultRowHeight="13.2" x14ac:dyDescent="0.25"/>
  <cols>
    <col min="1" max="1" width="0.3984375" style="1" customWidth="1"/>
    <col min="2" max="3" width="0" style="1" hidden="1" customWidth="1"/>
    <col min="4" max="4" width="45.8984375" style="1" customWidth="1"/>
    <col min="5" max="8" width="0" style="1" hidden="1" customWidth="1"/>
    <col min="9" max="9" width="8" style="1" customWidth="1"/>
    <col min="10" max="10" width="6" style="1" customWidth="1"/>
    <col min="11" max="11" width="6.19921875" style="1" customWidth="1"/>
    <col min="12" max="12" width="6.8984375" style="1" customWidth="1"/>
    <col min="13" max="13" width="8" style="1" customWidth="1"/>
    <col min="14" max="14" width="6.8984375" style="1" customWidth="1"/>
    <col min="15" max="15" width="7.5" style="1" customWidth="1"/>
    <col min="16" max="16" width="8" style="1" customWidth="1"/>
    <col min="17" max="17" width="0" style="1" hidden="1" customWidth="1"/>
    <col min="18" max="18" width="10.3984375" style="1" hidden="1" customWidth="1"/>
    <col min="19" max="19" width="8.8984375" style="1" customWidth="1"/>
    <col min="20" max="20" width="8.3984375" style="1" hidden="1" customWidth="1"/>
    <col min="21" max="24" width="0" style="1" hidden="1" customWidth="1"/>
    <col min="25" max="32" width="0.69921875" style="1" customWidth="1"/>
    <col min="33" max="16384" width="8" style="1"/>
  </cols>
  <sheetData>
    <row r="1" spans="1:32" ht="12.7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92" t="s">
        <v>141</v>
      </c>
      <c r="L1" s="92"/>
      <c r="M1" s="92"/>
      <c r="N1" s="92"/>
      <c r="O1" s="92"/>
      <c r="P1" s="92"/>
      <c r="Q1" s="92"/>
      <c r="R1" s="92"/>
      <c r="S1" s="92"/>
      <c r="T1" s="92"/>
      <c r="U1" s="51"/>
      <c r="V1" s="51"/>
      <c r="W1" s="51"/>
      <c r="X1" s="51"/>
      <c r="Y1" s="51"/>
      <c r="Z1" s="51"/>
      <c r="AA1" s="51"/>
      <c r="AB1" s="3"/>
      <c r="AC1" s="3"/>
      <c r="AD1" s="3"/>
      <c r="AE1" s="3"/>
      <c r="AF1" s="3"/>
    </row>
    <row r="2" spans="1:32" ht="12" customHeight="1" x14ac:dyDescent="0.25">
      <c r="A2" s="3"/>
      <c r="B2" s="3"/>
      <c r="C2" s="3"/>
      <c r="D2" s="46"/>
      <c r="E2" s="46"/>
      <c r="F2" s="46"/>
      <c r="G2" s="46"/>
      <c r="H2" s="46"/>
      <c r="I2" s="46"/>
      <c r="J2" s="46"/>
      <c r="K2" s="95" t="s">
        <v>139</v>
      </c>
      <c r="L2" s="95"/>
      <c r="M2" s="95"/>
      <c r="N2" s="95"/>
      <c r="O2" s="95"/>
      <c r="P2" s="95"/>
      <c r="Q2" s="95"/>
      <c r="R2" s="95"/>
      <c r="S2" s="95"/>
      <c r="T2" s="95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93" t="s">
        <v>140</v>
      </c>
      <c r="L3" s="93"/>
      <c r="M3" s="93"/>
      <c r="N3" s="93"/>
      <c r="O3" s="93"/>
      <c r="P3" s="93"/>
      <c r="Q3" s="93"/>
      <c r="R3" s="93"/>
      <c r="S3" s="93"/>
      <c r="T3" s="9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94" t="s">
        <v>142</v>
      </c>
      <c r="L4" s="94"/>
      <c r="M4" s="94"/>
      <c r="N4" s="94"/>
      <c r="O4" s="94"/>
      <c r="P4" s="94"/>
      <c r="Q4" s="94"/>
      <c r="R4" s="94"/>
      <c r="S4" s="94"/>
      <c r="T4" s="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50"/>
      <c r="L5" s="50"/>
      <c r="M5" s="50"/>
      <c r="N5" s="50"/>
      <c r="O5" s="50"/>
      <c r="P5" s="50"/>
      <c r="Q5" s="50"/>
      <c r="R5" s="50"/>
      <c r="S5" s="50" t="s">
        <v>143</v>
      </c>
      <c r="T5" s="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2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94"/>
      <c r="L6" s="94"/>
      <c r="M6" s="94"/>
      <c r="N6" s="94"/>
      <c r="O6" s="94"/>
      <c r="P6" s="94"/>
      <c r="Q6" s="94"/>
      <c r="R6" s="50"/>
      <c r="S6" s="50"/>
      <c r="T6" s="2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22.5" customHeight="1" x14ac:dyDescent="0.3">
      <c r="A7" s="48"/>
      <c r="B7" s="48"/>
      <c r="C7" s="48"/>
      <c r="D7" s="90" t="s">
        <v>149</v>
      </c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48"/>
      <c r="V7" s="48"/>
      <c r="W7" s="48"/>
      <c r="X7" s="48"/>
      <c r="Y7" s="48"/>
      <c r="Z7" s="48"/>
      <c r="AA7" s="47"/>
      <c r="AB7" s="47"/>
      <c r="AC7" s="47"/>
      <c r="AD7" s="47"/>
      <c r="AE7" s="47"/>
      <c r="AF7" s="47"/>
    </row>
    <row r="8" spans="1:32" ht="15" customHeight="1" x14ac:dyDescent="0.3">
      <c r="A8" s="49"/>
      <c r="B8" s="48"/>
      <c r="C8" s="48"/>
      <c r="D8" s="91" t="s">
        <v>144</v>
      </c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48"/>
      <c r="V8" s="48"/>
      <c r="W8" s="48"/>
      <c r="X8" s="48"/>
      <c r="Y8" s="48"/>
      <c r="Z8" s="48"/>
      <c r="AA8" s="47"/>
      <c r="AB8" s="47"/>
      <c r="AC8" s="47"/>
      <c r="AD8" s="47"/>
      <c r="AE8" s="47"/>
      <c r="AF8" s="47"/>
    </row>
    <row r="9" spans="1:32" ht="9.75" customHeight="1" thickBot="1" x14ac:dyDescent="0.3">
      <c r="A9" s="46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2"/>
      <c r="U9" s="43"/>
      <c r="V9" s="43"/>
      <c r="W9" s="45" t="s">
        <v>128</v>
      </c>
      <c r="X9" s="44"/>
      <c r="Y9" s="43"/>
      <c r="Z9" s="43"/>
      <c r="AA9" s="43"/>
      <c r="AB9" s="42"/>
      <c r="AC9" s="42"/>
      <c r="AD9" s="42"/>
      <c r="AE9" s="42"/>
      <c r="AF9" s="42"/>
    </row>
    <row r="10" spans="1:32" ht="7.5" customHeight="1" thickBot="1" x14ac:dyDescent="0.3">
      <c r="A10" s="41" t="s">
        <v>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2"/>
      <c r="U10" s="41"/>
      <c r="V10" s="41"/>
      <c r="W10" s="41"/>
      <c r="X10" s="41"/>
      <c r="Y10" s="3"/>
      <c r="Z10" s="3"/>
      <c r="AA10" s="3"/>
      <c r="AB10" s="2"/>
      <c r="AC10" s="2"/>
      <c r="AD10" s="2"/>
      <c r="AE10" s="2"/>
      <c r="AF10" s="2"/>
    </row>
    <row r="11" spans="1:32" ht="409.6" hidden="1" customHeight="1" x14ac:dyDescent="0.25">
      <c r="A11" s="40" t="s">
        <v>127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2"/>
      <c r="U11" s="40"/>
      <c r="V11" s="40"/>
      <c r="W11" s="40"/>
      <c r="X11" s="40"/>
      <c r="Y11" s="3"/>
      <c r="Z11" s="3"/>
      <c r="AA11" s="3"/>
      <c r="AB11" s="2"/>
      <c r="AC11" s="2"/>
      <c r="AD11" s="2"/>
      <c r="AE11" s="2"/>
      <c r="AF11" s="2"/>
    </row>
    <row r="12" spans="1:32" ht="28.5" customHeight="1" thickBot="1" x14ac:dyDescent="0.3">
      <c r="A12" s="3"/>
      <c r="B12" s="3"/>
      <c r="C12" s="3"/>
      <c r="D12" s="96" t="s">
        <v>126</v>
      </c>
      <c r="E12" s="73"/>
      <c r="F12" s="73"/>
      <c r="G12" s="73"/>
      <c r="H12" s="73"/>
      <c r="I12" s="99" t="s">
        <v>125</v>
      </c>
      <c r="J12" s="96" t="s">
        <v>124</v>
      </c>
      <c r="K12" s="96"/>
      <c r="L12" s="96"/>
      <c r="M12" s="96"/>
      <c r="N12" s="99"/>
      <c r="O12" s="96" t="s">
        <v>123</v>
      </c>
      <c r="P12" s="117"/>
      <c r="Q12" s="113" t="s">
        <v>122</v>
      </c>
      <c r="R12" s="110" t="s">
        <v>138</v>
      </c>
      <c r="S12" s="110" t="s">
        <v>136</v>
      </c>
      <c r="T12" s="114" t="s">
        <v>135</v>
      </c>
      <c r="U12" s="107" t="s">
        <v>121</v>
      </c>
      <c r="V12" s="108"/>
      <c r="W12" s="108"/>
      <c r="X12" s="108"/>
      <c r="Y12" s="3"/>
      <c r="Z12" s="3"/>
      <c r="AA12" s="3"/>
      <c r="AB12" s="2"/>
      <c r="AC12" s="2"/>
      <c r="AD12" s="2"/>
      <c r="AE12" s="2"/>
      <c r="AF12" s="2"/>
    </row>
    <row r="13" spans="1:32" ht="22.5" customHeight="1" thickBot="1" x14ac:dyDescent="0.3">
      <c r="A13" s="39"/>
      <c r="B13" s="96" t="s">
        <v>120</v>
      </c>
      <c r="C13" s="88"/>
      <c r="D13" s="96"/>
      <c r="E13" s="88"/>
      <c r="F13" s="88"/>
      <c r="G13" s="88"/>
      <c r="H13" s="88"/>
      <c r="I13" s="99"/>
      <c r="J13" s="98" t="s">
        <v>119</v>
      </c>
      <c r="K13" s="98" t="s">
        <v>118</v>
      </c>
      <c r="L13" s="98" t="s">
        <v>117</v>
      </c>
      <c r="M13" s="98" t="s">
        <v>116</v>
      </c>
      <c r="N13" s="98" t="s">
        <v>115</v>
      </c>
      <c r="O13" s="98" t="s">
        <v>114</v>
      </c>
      <c r="P13" s="96" t="s">
        <v>113</v>
      </c>
      <c r="Q13" s="113"/>
      <c r="R13" s="111"/>
      <c r="S13" s="111"/>
      <c r="T13" s="115"/>
      <c r="U13" s="107"/>
      <c r="V13" s="108"/>
      <c r="W13" s="108"/>
      <c r="X13" s="108"/>
      <c r="Y13" s="4"/>
      <c r="Z13" s="2"/>
      <c r="AA13" s="2"/>
      <c r="AB13" s="2"/>
      <c r="AC13" s="2"/>
      <c r="AD13" s="2"/>
      <c r="AE13" s="2"/>
      <c r="AF13" s="2"/>
    </row>
    <row r="14" spans="1:32" ht="24.75" customHeight="1" thickBot="1" x14ac:dyDescent="0.3">
      <c r="A14" s="39"/>
      <c r="B14" s="96"/>
      <c r="C14" s="97"/>
      <c r="D14" s="96"/>
      <c r="E14" s="89"/>
      <c r="F14" s="89"/>
      <c r="G14" s="89"/>
      <c r="H14" s="89"/>
      <c r="I14" s="99"/>
      <c r="J14" s="99"/>
      <c r="K14" s="99"/>
      <c r="L14" s="99"/>
      <c r="M14" s="99"/>
      <c r="N14" s="99"/>
      <c r="O14" s="99"/>
      <c r="P14" s="96"/>
      <c r="Q14" s="113"/>
      <c r="R14" s="111"/>
      <c r="S14" s="111"/>
      <c r="T14" s="115"/>
      <c r="U14" s="105" t="s">
        <v>112</v>
      </c>
      <c r="V14" s="109" t="s">
        <v>111</v>
      </c>
      <c r="W14" s="103" t="s">
        <v>110</v>
      </c>
      <c r="X14" s="103" t="s">
        <v>109</v>
      </c>
      <c r="Y14" s="14"/>
      <c r="Z14" s="2"/>
      <c r="AA14" s="2"/>
      <c r="AB14" s="2"/>
      <c r="AC14" s="2"/>
      <c r="AD14" s="2"/>
      <c r="AE14" s="2"/>
      <c r="AF14" s="2"/>
    </row>
    <row r="15" spans="1:32" ht="27" customHeight="1" thickBot="1" x14ac:dyDescent="0.3">
      <c r="A15" s="39"/>
      <c r="B15" s="96"/>
      <c r="C15" s="97"/>
      <c r="D15" s="96"/>
      <c r="E15" s="89"/>
      <c r="F15" s="89"/>
      <c r="G15" s="89"/>
      <c r="H15" s="89"/>
      <c r="I15" s="99"/>
      <c r="J15" s="99"/>
      <c r="K15" s="99"/>
      <c r="L15" s="99"/>
      <c r="M15" s="99"/>
      <c r="N15" s="99"/>
      <c r="O15" s="99"/>
      <c r="P15" s="96"/>
      <c r="Q15" s="88"/>
      <c r="R15" s="112"/>
      <c r="S15" s="112"/>
      <c r="T15" s="116"/>
      <c r="U15" s="106"/>
      <c r="V15" s="106"/>
      <c r="W15" s="104"/>
      <c r="X15" s="104"/>
      <c r="Y15" s="14"/>
      <c r="Z15" s="2"/>
      <c r="AA15" s="2"/>
      <c r="AB15" s="2"/>
      <c r="AC15" s="2"/>
      <c r="AD15" s="2"/>
      <c r="AE15" s="2"/>
      <c r="AF15" s="2"/>
    </row>
    <row r="16" spans="1:32" ht="20.25" customHeight="1" x14ac:dyDescent="0.25">
      <c r="A16" s="20"/>
      <c r="B16" s="38" t="s">
        <v>50</v>
      </c>
      <c r="C16" s="37" t="s">
        <v>51</v>
      </c>
      <c r="D16" s="36" t="s">
        <v>108</v>
      </c>
      <c r="E16" s="100"/>
      <c r="F16" s="100"/>
      <c r="G16" s="100"/>
      <c r="H16" s="101"/>
      <c r="I16" s="35" t="s">
        <v>5</v>
      </c>
      <c r="J16" s="35" t="s">
        <v>49</v>
      </c>
      <c r="K16" s="35" t="s">
        <v>13</v>
      </c>
      <c r="L16" s="35" t="s">
        <v>13</v>
      </c>
      <c r="M16" s="35" t="s">
        <v>5</v>
      </c>
      <c r="N16" s="35" t="s">
        <v>13</v>
      </c>
      <c r="O16" s="52" t="s">
        <v>3</v>
      </c>
      <c r="P16" s="34" t="s">
        <v>5</v>
      </c>
      <c r="Q16" s="33">
        <v>2756.18</v>
      </c>
      <c r="R16" s="65">
        <v>2756.1768000000002</v>
      </c>
      <c r="S16" s="74">
        <f>S17+S22+S28+S34+S38</f>
        <v>3459.2399999999993</v>
      </c>
      <c r="T16" s="67">
        <f>S16/R16</f>
        <v>1.2550863935869423</v>
      </c>
      <c r="U16" s="102"/>
      <c r="V16" s="102"/>
      <c r="W16" s="102"/>
      <c r="X16" s="102"/>
      <c r="Y16" s="14"/>
      <c r="Z16" s="2"/>
      <c r="AA16" s="2"/>
      <c r="AB16" s="2"/>
      <c r="AC16" s="2"/>
      <c r="AD16" s="2"/>
      <c r="AE16" s="2"/>
      <c r="AF16" s="2"/>
    </row>
    <row r="17" spans="1:32" ht="20.25" customHeight="1" x14ac:dyDescent="0.25">
      <c r="A17" s="20"/>
      <c r="B17" s="26" t="s">
        <v>101</v>
      </c>
      <c r="C17" s="25" t="s">
        <v>105</v>
      </c>
      <c r="D17" s="24" t="s">
        <v>107</v>
      </c>
      <c r="E17" s="118"/>
      <c r="F17" s="118"/>
      <c r="G17" s="118"/>
      <c r="H17" s="119"/>
      <c r="I17" s="23" t="s">
        <v>5</v>
      </c>
      <c r="J17" s="23" t="s">
        <v>49</v>
      </c>
      <c r="K17" s="23" t="s">
        <v>42</v>
      </c>
      <c r="L17" s="23" t="s">
        <v>13</v>
      </c>
      <c r="M17" s="23" t="s">
        <v>5</v>
      </c>
      <c r="N17" s="23" t="s">
        <v>13</v>
      </c>
      <c r="O17" s="53" t="s">
        <v>3</v>
      </c>
      <c r="P17" s="22" t="s">
        <v>5</v>
      </c>
      <c r="Q17" s="21">
        <v>770</v>
      </c>
      <c r="R17" s="60">
        <v>770</v>
      </c>
      <c r="S17" s="75">
        <f>S18</f>
        <v>641.03</v>
      </c>
      <c r="T17" s="68">
        <f t="shared" ref="T17:T59" si="0">S17/R17</f>
        <v>0.83250649350649342</v>
      </c>
      <c r="U17" s="120"/>
      <c r="V17" s="120"/>
      <c r="W17" s="120"/>
      <c r="X17" s="120"/>
      <c r="Y17" s="14"/>
      <c r="Z17" s="2"/>
      <c r="AA17" s="2"/>
      <c r="AB17" s="2"/>
      <c r="AC17" s="2"/>
      <c r="AD17" s="2"/>
      <c r="AE17" s="2"/>
      <c r="AF17" s="2"/>
    </row>
    <row r="18" spans="1:32" ht="20.25" customHeight="1" x14ac:dyDescent="0.25">
      <c r="A18" s="20"/>
      <c r="B18" s="26" t="s">
        <v>106</v>
      </c>
      <c r="C18" s="25" t="s">
        <v>105</v>
      </c>
      <c r="D18" s="24" t="s">
        <v>104</v>
      </c>
      <c r="E18" s="118"/>
      <c r="F18" s="118"/>
      <c r="G18" s="118"/>
      <c r="H18" s="119"/>
      <c r="I18" s="23" t="s">
        <v>5</v>
      </c>
      <c r="J18" s="23" t="s">
        <v>49</v>
      </c>
      <c r="K18" s="23" t="s">
        <v>42</v>
      </c>
      <c r="L18" s="23" t="s">
        <v>23</v>
      </c>
      <c r="M18" s="23" t="s">
        <v>5</v>
      </c>
      <c r="N18" s="23" t="s">
        <v>13</v>
      </c>
      <c r="O18" s="53" t="s">
        <v>3</v>
      </c>
      <c r="P18" s="22" t="s">
        <v>69</v>
      </c>
      <c r="Q18" s="21">
        <v>770</v>
      </c>
      <c r="R18" s="60">
        <v>770</v>
      </c>
      <c r="S18" s="75">
        <f>S19+S20</f>
        <v>641.03</v>
      </c>
      <c r="T18" s="68">
        <f t="shared" si="0"/>
        <v>0.83250649350649342</v>
      </c>
      <c r="U18" s="120"/>
      <c r="V18" s="120"/>
      <c r="W18" s="120"/>
      <c r="X18" s="120"/>
      <c r="Y18" s="14"/>
      <c r="Z18" s="2"/>
      <c r="AA18" s="2"/>
      <c r="AB18" s="2"/>
      <c r="AC18" s="2"/>
      <c r="AD18" s="2"/>
      <c r="AE18" s="2"/>
      <c r="AF18" s="2"/>
    </row>
    <row r="19" spans="1:32" ht="53.4" customHeight="1" x14ac:dyDescent="0.25">
      <c r="A19" s="20"/>
      <c r="B19" s="26"/>
      <c r="C19" s="25" t="s">
        <v>103</v>
      </c>
      <c r="D19" s="84" t="s">
        <v>102</v>
      </c>
      <c r="E19" s="31" t="s">
        <v>50</v>
      </c>
      <c r="F19" s="31" t="s">
        <v>101</v>
      </c>
      <c r="G19" s="31"/>
      <c r="H19" s="31"/>
      <c r="I19" s="30" t="s">
        <v>72</v>
      </c>
      <c r="J19" s="30" t="s">
        <v>49</v>
      </c>
      <c r="K19" s="30" t="s">
        <v>42</v>
      </c>
      <c r="L19" s="30" t="s">
        <v>23</v>
      </c>
      <c r="M19" s="30" t="s">
        <v>100</v>
      </c>
      <c r="N19" s="30" t="s">
        <v>42</v>
      </c>
      <c r="O19" s="55" t="s">
        <v>3</v>
      </c>
      <c r="P19" s="30" t="s">
        <v>69</v>
      </c>
      <c r="Q19" s="29">
        <v>770</v>
      </c>
      <c r="R19" s="29">
        <v>770</v>
      </c>
      <c r="S19" s="76">
        <v>640.5</v>
      </c>
      <c r="T19" s="69">
        <f t="shared" si="0"/>
        <v>0.83181818181818179</v>
      </c>
      <c r="U19" s="28"/>
      <c r="V19" s="28"/>
      <c r="W19" s="28"/>
      <c r="X19" s="27"/>
      <c r="Y19" s="14"/>
      <c r="Z19" s="2"/>
      <c r="AA19" s="2"/>
      <c r="AB19" s="2"/>
      <c r="AC19" s="2"/>
      <c r="AD19" s="2"/>
      <c r="AE19" s="2"/>
      <c r="AF19" s="2"/>
    </row>
    <row r="20" spans="1:32" ht="56.4" customHeight="1" x14ac:dyDescent="0.25">
      <c r="A20" s="20"/>
      <c r="B20" s="26"/>
      <c r="C20" s="25"/>
      <c r="D20" s="85" t="s">
        <v>137</v>
      </c>
      <c r="E20" s="31"/>
      <c r="F20" s="31"/>
      <c r="G20" s="31"/>
      <c r="H20" s="66"/>
      <c r="I20" s="30" t="s">
        <v>72</v>
      </c>
      <c r="J20" s="30" t="s">
        <v>49</v>
      </c>
      <c r="K20" s="30" t="s">
        <v>42</v>
      </c>
      <c r="L20" s="30" t="s">
        <v>23</v>
      </c>
      <c r="M20" s="54" t="s">
        <v>15</v>
      </c>
      <c r="N20" s="30" t="s">
        <v>42</v>
      </c>
      <c r="O20" s="55" t="s">
        <v>3</v>
      </c>
      <c r="P20" s="30" t="s">
        <v>69</v>
      </c>
      <c r="Q20" s="21"/>
      <c r="R20" s="29">
        <v>0</v>
      </c>
      <c r="S20" s="76">
        <v>0.53</v>
      </c>
      <c r="T20" s="70"/>
      <c r="U20" s="28"/>
      <c r="V20" s="28"/>
      <c r="W20" s="28"/>
      <c r="X20" s="27"/>
      <c r="Y20" s="14"/>
      <c r="Z20" s="2"/>
      <c r="AA20" s="2"/>
      <c r="AB20" s="2"/>
      <c r="AC20" s="2"/>
      <c r="AD20" s="2"/>
      <c r="AE20" s="2"/>
      <c r="AF20" s="2"/>
    </row>
    <row r="21" spans="1:32" ht="60" customHeight="1" x14ac:dyDescent="0.25">
      <c r="A21" s="20"/>
      <c r="B21" s="26"/>
      <c r="C21" s="25"/>
      <c r="D21" s="85" t="s">
        <v>145</v>
      </c>
      <c r="E21" s="31"/>
      <c r="F21" s="31"/>
      <c r="G21" s="31"/>
      <c r="H21" s="66"/>
      <c r="I21" s="30" t="s">
        <v>72</v>
      </c>
      <c r="J21" s="30" t="s">
        <v>49</v>
      </c>
      <c r="K21" s="30" t="s">
        <v>42</v>
      </c>
      <c r="L21" s="30" t="s">
        <v>23</v>
      </c>
      <c r="M21" s="54" t="s">
        <v>48</v>
      </c>
      <c r="N21" s="30" t="s">
        <v>42</v>
      </c>
      <c r="O21" s="55" t="s">
        <v>3</v>
      </c>
      <c r="P21" s="30" t="s">
        <v>69</v>
      </c>
      <c r="Q21" s="21"/>
      <c r="R21" s="29"/>
      <c r="S21" s="76">
        <v>0.01</v>
      </c>
      <c r="T21" s="70"/>
      <c r="U21" s="28"/>
      <c r="V21" s="28"/>
      <c r="W21" s="28"/>
      <c r="X21" s="27"/>
      <c r="Y21" s="14"/>
      <c r="Z21" s="2"/>
      <c r="AA21" s="2"/>
      <c r="AB21" s="2"/>
      <c r="AC21" s="2"/>
      <c r="AD21" s="2"/>
      <c r="AE21" s="2"/>
      <c r="AF21" s="2"/>
    </row>
    <row r="22" spans="1:32" ht="34.799999999999997" x14ac:dyDescent="0.25">
      <c r="A22" s="20"/>
      <c r="B22" s="26" t="s">
        <v>85</v>
      </c>
      <c r="C22" s="25" t="s">
        <v>87</v>
      </c>
      <c r="D22" s="24" t="s">
        <v>99</v>
      </c>
      <c r="E22" s="118"/>
      <c r="F22" s="118"/>
      <c r="G22" s="118"/>
      <c r="H22" s="119"/>
      <c r="I22" s="23" t="s">
        <v>5</v>
      </c>
      <c r="J22" s="23" t="s">
        <v>49</v>
      </c>
      <c r="K22" s="23" t="s">
        <v>32</v>
      </c>
      <c r="L22" s="23" t="s">
        <v>13</v>
      </c>
      <c r="M22" s="23" t="s">
        <v>5</v>
      </c>
      <c r="N22" s="23" t="s">
        <v>13</v>
      </c>
      <c r="O22" s="53" t="s">
        <v>3</v>
      </c>
      <c r="P22" s="22" t="s">
        <v>5</v>
      </c>
      <c r="Q22" s="21">
        <v>551.17999999999995</v>
      </c>
      <c r="R22" s="60">
        <v>551.17679999999996</v>
      </c>
      <c r="S22" s="75">
        <f>S23</f>
        <v>438.51</v>
      </c>
      <c r="T22" s="68">
        <f t="shared" si="0"/>
        <v>0.79558863870903129</v>
      </c>
      <c r="U22" s="120"/>
      <c r="V22" s="120"/>
      <c r="W22" s="120"/>
      <c r="X22" s="120"/>
      <c r="Y22" s="14"/>
      <c r="Z22" s="2"/>
      <c r="AA22" s="2"/>
      <c r="AB22" s="2"/>
      <c r="AC22" s="2"/>
      <c r="AD22" s="2"/>
      <c r="AE22" s="2"/>
      <c r="AF22" s="2"/>
    </row>
    <row r="23" spans="1:32" ht="23.25" customHeight="1" x14ac:dyDescent="0.25">
      <c r="A23" s="20"/>
      <c r="B23" s="26" t="s">
        <v>98</v>
      </c>
      <c r="C23" s="25" t="s">
        <v>87</v>
      </c>
      <c r="D23" s="24" t="s">
        <v>97</v>
      </c>
      <c r="E23" s="118"/>
      <c r="F23" s="118"/>
      <c r="G23" s="118"/>
      <c r="H23" s="119"/>
      <c r="I23" s="23" t="s">
        <v>5</v>
      </c>
      <c r="J23" s="23" t="s">
        <v>49</v>
      </c>
      <c r="K23" s="23" t="s">
        <v>32</v>
      </c>
      <c r="L23" s="23" t="s">
        <v>23</v>
      </c>
      <c r="M23" s="23" t="s">
        <v>5</v>
      </c>
      <c r="N23" s="23" t="s">
        <v>13</v>
      </c>
      <c r="O23" s="53" t="s">
        <v>3</v>
      </c>
      <c r="P23" s="22" t="s">
        <v>69</v>
      </c>
      <c r="Q23" s="21">
        <v>551.17999999999995</v>
      </c>
      <c r="R23" s="60">
        <v>551.17679999999996</v>
      </c>
      <c r="S23" s="75">
        <f>S24+S25+S26+S27</f>
        <v>438.51</v>
      </c>
      <c r="T23" s="68">
        <f t="shared" si="0"/>
        <v>0.79558863870903129</v>
      </c>
      <c r="U23" s="120"/>
      <c r="V23" s="120"/>
      <c r="W23" s="120"/>
      <c r="X23" s="120"/>
      <c r="Y23" s="14"/>
      <c r="Z23" s="2"/>
      <c r="AA23" s="2"/>
      <c r="AB23" s="2"/>
      <c r="AC23" s="2"/>
      <c r="AD23" s="2"/>
      <c r="AE23" s="2"/>
      <c r="AF23" s="2"/>
    </row>
    <row r="24" spans="1:32" ht="57.6" x14ac:dyDescent="0.25">
      <c r="A24" s="20"/>
      <c r="B24" s="26"/>
      <c r="C24" s="25" t="s">
        <v>96</v>
      </c>
      <c r="D24" s="32" t="s">
        <v>95</v>
      </c>
      <c r="E24" s="31" t="s">
        <v>50</v>
      </c>
      <c r="F24" s="31" t="s">
        <v>85</v>
      </c>
      <c r="G24" s="31"/>
      <c r="H24" s="31"/>
      <c r="I24" s="30" t="s">
        <v>84</v>
      </c>
      <c r="J24" s="30" t="s">
        <v>49</v>
      </c>
      <c r="K24" s="30" t="s">
        <v>32</v>
      </c>
      <c r="L24" s="30" t="s">
        <v>23</v>
      </c>
      <c r="M24" s="30" t="s">
        <v>94</v>
      </c>
      <c r="N24" s="30" t="s">
        <v>42</v>
      </c>
      <c r="O24" s="54" t="s">
        <v>3</v>
      </c>
      <c r="P24" s="30" t="s">
        <v>69</v>
      </c>
      <c r="Q24" s="29">
        <v>173.77</v>
      </c>
      <c r="R24" s="29">
        <v>173.76990000000001</v>
      </c>
      <c r="S24" s="76">
        <v>180.18</v>
      </c>
      <c r="T24" s="69">
        <f t="shared" si="0"/>
        <v>1.0368884369502429</v>
      </c>
      <c r="U24" s="28"/>
      <c r="V24" s="28"/>
      <c r="W24" s="28"/>
      <c r="X24" s="27"/>
      <c r="Y24" s="14"/>
      <c r="Z24" s="2"/>
      <c r="AA24" s="2"/>
      <c r="AB24" s="2"/>
      <c r="AC24" s="2"/>
      <c r="AD24" s="2"/>
      <c r="AE24" s="2"/>
      <c r="AF24" s="2"/>
    </row>
    <row r="25" spans="1:32" ht="69" x14ac:dyDescent="0.25">
      <c r="A25" s="20"/>
      <c r="B25" s="26"/>
      <c r="C25" s="25" t="s">
        <v>93</v>
      </c>
      <c r="D25" s="32" t="s">
        <v>92</v>
      </c>
      <c r="E25" s="31" t="s">
        <v>50</v>
      </c>
      <c r="F25" s="31" t="s">
        <v>85</v>
      </c>
      <c r="G25" s="31"/>
      <c r="H25" s="31"/>
      <c r="I25" s="30" t="s">
        <v>84</v>
      </c>
      <c r="J25" s="30" t="s">
        <v>49</v>
      </c>
      <c r="K25" s="30" t="s">
        <v>32</v>
      </c>
      <c r="L25" s="30" t="s">
        <v>23</v>
      </c>
      <c r="M25" s="30" t="s">
        <v>91</v>
      </c>
      <c r="N25" s="30" t="s">
        <v>42</v>
      </c>
      <c r="O25" s="54" t="s">
        <v>3</v>
      </c>
      <c r="P25" s="30" t="s">
        <v>69</v>
      </c>
      <c r="Q25" s="29">
        <v>2.81</v>
      </c>
      <c r="R25" s="29">
        <v>2.8071000000000002</v>
      </c>
      <c r="S25" s="76">
        <v>1.83</v>
      </c>
      <c r="T25" s="69">
        <f t="shared" si="0"/>
        <v>0.65191834989847175</v>
      </c>
      <c r="U25" s="28"/>
      <c r="V25" s="28"/>
      <c r="W25" s="28"/>
      <c r="X25" s="27"/>
      <c r="Y25" s="14"/>
      <c r="Z25" s="2"/>
      <c r="AA25" s="2"/>
      <c r="AB25" s="2"/>
      <c r="AC25" s="2"/>
      <c r="AD25" s="2"/>
      <c r="AE25" s="2"/>
      <c r="AF25" s="2"/>
    </row>
    <row r="26" spans="1:32" ht="57.6" x14ac:dyDescent="0.25">
      <c r="A26" s="20"/>
      <c r="B26" s="26"/>
      <c r="C26" s="25" t="s">
        <v>90</v>
      </c>
      <c r="D26" s="32" t="s">
        <v>89</v>
      </c>
      <c r="E26" s="31" t="s">
        <v>50</v>
      </c>
      <c r="F26" s="31" t="s">
        <v>85</v>
      </c>
      <c r="G26" s="31"/>
      <c r="H26" s="31"/>
      <c r="I26" s="30" t="s">
        <v>84</v>
      </c>
      <c r="J26" s="30" t="s">
        <v>49</v>
      </c>
      <c r="K26" s="30" t="s">
        <v>32</v>
      </c>
      <c r="L26" s="30" t="s">
        <v>23</v>
      </c>
      <c r="M26" s="30" t="s">
        <v>88</v>
      </c>
      <c r="N26" s="30" t="s">
        <v>42</v>
      </c>
      <c r="O26" s="54" t="s">
        <v>3</v>
      </c>
      <c r="P26" s="30" t="s">
        <v>69</v>
      </c>
      <c r="Q26" s="29">
        <v>398.79</v>
      </c>
      <c r="R26" s="29">
        <v>398.79109999999997</v>
      </c>
      <c r="S26" s="76">
        <v>291.39999999999998</v>
      </c>
      <c r="T26" s="69">
        <f t="shared" si="0"/>
        <v>0.73070838341176625</v>
      </c>
      <c r="U26" s="28"/>
      <c r="V26" s="28"/>
      <c r="W26" s="28"/>
      <c r="X26" s="27"/>
      <c r="Y26" s="14"/>
      <c r="Z26" s="2"/>
      <c r="AA26" s="2"/>
      <c r="AB26" s="2"/>
      <c r="AC26" s="2"/>
      <c r="AD26" s="2"/>
      <c r="AE26" s="2"/>
      <c r="AF26" s="2"/>
    </row>
    <row r="27" spans="1:32" ht="57.6" x14ac:dyDescent="0.25">
      <c r="A27" s="20"/>
      <c r="B27" s="26"/>
      <c r="C27" s="25" t="s">
        <v>87</v>
      </c>
      <c r="D27" s="32" t="s">
        <v>86</v>
      </c>
      <c r="E27" s="31" t="s">
        <v>50</v>
      </c>
      <c r="F27" s="31" t="s">
        <v>85</v>
      </c>
      <c r="G27" s="31"/>
      <c r="H27" s="31"/>
      <c r="I27" s="30" t="s">
        <v>84</v>
      </c>
      <c r="J27" s="30" t="s">
        <v>49</v>
      </c>
      <c r="K27" s="30" t="s">
        <v>32</v>
      </c>
      <c r="L27" s="30" t="s">
        <v>23</v>
      </c>
      <c r="M27" s="30" t="s">
        <v>83</v>
      </c>
      <c r="N27" s="30" t="s">
        <v>42</v>
      </c>
      <c r="O27" s="54" t="s">
        <v>3</v>
      </c>
      <c r="P27" s="30" t="s">
        <v>69</v>
      </c>
      <c r="Q27" s="29">
        <v>-24.19</v>
      </c>
      <c r="R27" s="29">
        <v>-24.191299999999998</v>
      </c>
      <c r="S27" s="76">
        <v>-34.9</v>
      </c>
      <c r="T27" s="69">
        <f t="shared" si="0"/>
        <v>1.4426674052241921</v>
      </c>
      <c r="U27" s="28"/>
      <c r="V27" s="28"/>
      <c r="W27" s="28"/>
      <c r="X27" s="27"/>
      <c r="Y27" s="14"/>
      <c r="Z27" s="2"/>
      <c r="AA27" s="2"/>
      <c r="AB27" s="2"/>
      <c r="AC27" s="2"/>
      <c r="AD27" s="2"/>
      <c r="AE27" s="2"/>
      <c r="AF27" s="2"/>
    </row>
    <row r="28" spans="1:32" ht="20.25" customHeight="1" x14ac:dyDescent="0.25">
      <c r="A28" s="20"/>
      <c r="B28" s="26" t="s">
        <v>73</v>
      </c>
      <c r="C28" s="25" t="s">
        <v>75</v>
      </c>
      <c r="D28" s="24" t="s">
        <v>82</v>
      </c>
      <c r="E28" s="118"/>
      <c r="F28" s="118"/>
      <c r="G28" s="118"/>
      <c r="H28" s="119"/>
      <c r="I28" s="23" t="s">
        <v>5</v>
      </c>
      <c r="J28" s="23" t="s">
        <v>49</v>
      </c>
      <c r="K28" s="23" t="s">
        <v>71</v>
      </c>
      <c r="L28" s="23" t="s">
        <v>13</v>
      </c>
      <c r="M28" s="23" t="s">
        <v>5</v>
      </c>
      <c r="N28" s="23" t="s">
        <v>13</v>
      </c>
      <c r="O28" s="53" t="s">
        <v>3</v>
      </c>
      <c r="P28" s="22" t="s">
        <v>5</v>
      </c>
      <c r="Q28" s="21">
        <v>1395</v>
      </c>
      <c r="R28" s="60">
        <v>1395</v>
      </c>
      <c r="S28" s="75">
        <f>S29+S31</f>
        <v>2319.3199999999997</v>
      </c>
      <c r="T28" s="68">
        <f t="shared" si="0"/>
        <v>1.6625949820788528</v>
      </c>
      <c r="U28" s="120"/>
      <c r="V28" s="120"/>
      <c r="W28" s="120"/>
      <c r="X28" s="120"/>
      <c r="Y28" s="14"/>
      <c r="Z28" s="2"/>
      <c r="AA28" s="2"/>
      <c r="AB28" s="2"/>
      <c r="AC28" s="2"/>
      <c r="AD28" s="2"/>
      <c r="AE28" s="2"/>
      <c r="AF28" s="2"/>
    </row>
    <row r="29" spans="1:32" ht="21.6" customHeight="1" x14ac:dyDescent="0.25">
      <c r="A29" s="20"/>
      <c r="B29" s="26" t="s">
        <v>81</v>
      </c>
      <c r="C29" s="25" t="s">
        <v>80</v>
      </c>
      <c r="D29" s="24" t="s">
        <v>150</v>
      </c>
      <c r="E29" s="118"/>
      <c r="F29" s="118"/>
      <c r="G29" s="118"/>
      <c r="H29" s="119"/>
      <c r="I29" s="23" t="s">
        <v>5</v>
      </c>
      <c r="J29" s="23" t="s">
        <v>49</v>
      </c>
      <c r="K29" s="23" t="s">
        <v>71</v>
      </c>
      <c r="L29" s="23" t="s">
        <v>42</v>
      </c>
      <c r="M29" s="23" t="s">
        <v>5</v>
      </c>
      <c r="N29" s="23" t="s">
        <v>13</v>
      </c>
      <c r="O29" s="53" t="s">
        <v>3</v>
      </c>
      <c r="P29" s="22" t="s">
        <v>69</v>
      </c>
      <c r="Q29" s="21">
        <v>10</v>
      </c>
      <c r="R29" s="60">
        <v>10</v>
      </c>
      <c r="S29" s="75">
        <f>S30</f>
        <v>24</v>
      </c>
      <c r="T29" s="68">
        <f t="shared" si="0"/>
        <v>2.4</v>
      </c>
      <c r="U29" s="120"/>
      <c r="V29" s="120"/>
      <c r="W29" s="120"/>
      <c r="X29" s="120"/>
      <c r="Y29" s="14"/>
      <c r="Z29" s="2"/>
      <c r="AA29" s="2"/>
      <c r="AB29" s="2"/>
      <c r="AC29" s="2"/>
      <c r="AD29" s="2"/>
      <c r="AE29" s="2"/>
      <c r="AF29" s="2"/>
    </row>
    <row r="30" spans="1:32" ht="34.799999999999997" x14ac:dyDescent="0.25">
      <c r="A30" s="20"/>
      <c r="B30" s="26"/>
      <c r="C30" s="25" t="s">
        <v>80</v>
      </c>
      <c r="D30" s="32" t="s">
        <v>151</v>
      </c>
      <c r="E30" s="31" t="s">
        <v>50</v>
      </c>
      <c r="F30" s="31" t="s">
        <v>73</v>
      </c>
      <c r="G30" s="31"/>
      <c r="H30" s="31"/>
      <c r="I30" s="30" t="s">
        <v>72</v>
      </c>
      <c r="J30" s="30" t="s">
        <v>49</v>
      </c>
      <c r="K30" s="30" t="s">
        <v>71</v>
      </c>
      <c r="L30" s="30" t="s">
        <v>42</v>
      </c>
      <c r="M30" s="30" t="s">
        <v>15</v>
      </c>
      <c r="N30" s="30" t="s">
        <v>4</v>
      </c>
      <c r="O30" s="55" t="s">
        <v>3</v>
      </c>
      <c r="P30" s="30" t="s">
        <v>69</v>
      </c>
      <c r="Q30" s="29">
        <v>10</v>
      </c>
      <c r="R30" s="29">
        <v>10</v>
      </c>
      <c r="S30" s="76">
        <v>24</v>
      </c>
      <c r="T30" s="69">
        <f t="shared" si="0"/>
        <v>2.4</v>
      </c>
      <c r="U30" s="28"/>
      <c r="V30" s="28"/>
      <c r="W30" s="28"/>
      <c r="X30" s="27"/>
      <c r="Y30" s="14"/>
      <c r="Z30" s="2"/>
      <c r="AA30" s="2"/>
      <c r="AB30" s="2"/>
      <c r="AC30" s="2"/>
      <c r="AD30" s="2"/>
      <c r="AE30" s="2"/>
      <c r="AF30" s="2"/>
    </row>
    <row r="31" spans="1:32" ht="18" customHeight="1" x14ac:dyDescent="0.25">
      <c r="A31" s="20"/>
      <c r="B31" s="26" t="s">
        <v>79</v>
      </c>
      <c r="C31" s="25" t="s">
        <v>75</v>
      </c>
      <c r="D31" s="24" t="s">
        <v>152</v>
      </c>
      <c r="E31" s="118"/>
      <c r="F31" s="118"/>
      <c r="G31" s="118"/>
      <c r="H31" s="119"/>
      <c r="I31" s="23" t="s">
        <v>5</v>
      </c>
      <c r="J31" s="23" t="s">
        <v>49</v>
      </c>
      <c r="K31" s="23" t="s">
        <v>71</v>
      </c>
      <c r="L31" s="23" t="s">
        <v>71</v>
      </c>
      <c r="M31" s="23" t="s">
        <v>5</v>
      </c>
      <c r="N31" s="23" t="s">
        <v>13</v>
      </c>
      <c r="O31" s="53" t="s">
        <v>3</v>
      </c>
      <c r="P31" s="22" t="s">
        <v>69</v>
      </c>
      <c r="Q31" s="21">
        <v>1385</v>
      </c>
      <c r="R31" s="60">
        <v>1385</v>
      </c>
      <c r="S31" s="75">
        <f>S32+S33</f>
        <v>2295.3199999999997</v>
      </c>
      <c r="T31" s="68">
        <f t="shared" si="0"/>
        <v>1.6572707581227435</v>
      </c>
      <c r="U31" s="120"/>
      <c r="V31" s="120"/>
      <c r="W31" s="120"/>
      <c r="X31" s="120"/>
      <c r="Y31" s="14"/>
      <c r="Z31" s="2"/>
      <c r="AA31" s="2"/>
      <c r="AB31" s="2"/>
      <c r="AC31" s="2"/>
      <c r="AD31" s="2"/>
      <c r="AE31" s="2"/>
      <c r="AF31" s="2"/>
    </row>
    <row r="32" spans="1:32" ht="34.799999999999997" x14ac:dyDescent="0.25">
      <c r="A32" s="20"/>
      <c r="B32" s="26"/>
      <c r="C32" s="25" t="s">
        <v>78</v>
      </c>
      <c r="D32" s="32" t="s">
        <v>77</v>
      </c>
      <c r="E32" s="31" t="s">
        <v>50</v>
      </c>
      <c r="F32" s="31" t="s">
        <v>73</v>
      </c>
      <c r="G32" s="31"/>
      <c r="H32" s="31"/>
      <c r="I32" s="30" t="s">
        <v>72</v>
      </c>
      <c r="J32" s="30" t="s">
        <v>49</v>
      </c>
      <c r="K32" s="30" t="s">
        <v>71</v>
      </c>
      <c r="L32" s="30" t="s">
        <v>71</v>
      </c>
      <c r="M32" s="30" t="s">
        <v>76</v>
      </c>
      <c r="N32" s="30" t="s">
        <v>4</v>
      </c>
      <c r="O32" s="55" t="s">
        <v>3</v>
      </c>
      <c r="P32" s="30" t="s">
        <v>69</v>
      </c>
      <c r="Q32" s="29">
        <v>1300</v>
      </c>
      <c r="R32" s="29">
        <v>1300</v>
      </c>
      <c r="S32" s="76">
        <v>2155.1999999999998</v>
      </c>
      <c r="T32" s="69">
        <f t="shared" si="0"/>
        <v>1.6578461538461537</v>
      </c>
      <c r="U32" s="28"/>
      <c r="V32" s="28"/>
      <c r="W32" s="28"/>
      <c r="X32" s="27"/>
      <c r="Y32" s="14"/>
      <c r="Z32" s="2"/>
      <c r="AA32" s="2"/>
      <c r="AB32" s="2"/>
      <c r="AC32" s="2"/>
      <c r="AD32" s="2"/>
      <c r="AE32" s="2"/>
      <c r="AF32" s="2"/>
    </row>
    <row r="33" spans="1:32" ht="34.799999999999997" x14ac:dyDescent="0.25">
      <c r="A33" s="20"/>
      <c r="B33" s="26"/>
      <c r="C33" s="25" t="s">
        <v>75</v>
      </c>
      <c r="D33" s="32" t="s">
        <v>74</v>
      </c>
      <c r="E33" s="31" t="s">
        <v>50</v>
      </c>
      <c r="F33" s="31" t="s">
        <v>73</v>
      </c>
      <c r="G33" s="31"/>
      <c r="H33" s="31"/>
      <c r="I33" s="30" t="s">
        <v>72</v>
      </c>
      <c r="J33" s="30" t="s">
        <v>49</v>
      </c>
      <c r="K33" s="30" t="s">
        <v>71</v>
      </c>
      <c r="L33" s="30" t="s">
        <v>71</v>
      </c>
      <c r="M33" s="30" t="s">
        <v>70</v>
      </c>
      <c r="N33" s="30" t="s">
        <v>4</v>
      </c>
      <c r="O33" s="55" t="s">
        <v>3</v>
      </c>
      <c r="P33" s="30" t="s">
        <v>69</v>
      </c>
      <c r="Q33" s="29">
        <v>85</v>
      </c>
      <c r="R33" s="29">
        <v>85</v>
      </c>
      <c r="S33" s="76">
        <v>140.12</v>
      </c>
      <c r="T33" s="69">
        <f t="shared" si="0"/>
        <v>1.6484705882352941</v>
      </c>
      <c r="U33" s="28"/>
      <c r="V33" s="28"/>
      <c r="W33" s="28"/>
      <c r="X33" s="27"/>
      <c r="Y33" s="14"/>
      <c r="Z33" s="2"/>
      <c r="AA33" s="2"/>
      <c r="AB33" s="2"/>
      <c r="AC33" s="2"/>
      <c r="AD33" s="2"/>
      <c r="AE33" s="2"/>
      <c r="AF33" s="2"/>
    </row>
    <row r="34" spans="1:32" ht="36" x14ac:dyDescent="0.25">
      <c r="A34" s="20"/>
      <c r="B34" s="26" t="s">
        <v>64</v>
      </c>
      <c r="C34" s="25" t="s">
        <v>66</v>
      </c>
      <c r="D34" s="24" t="s">
        <v>68</v>
      </c>
      <c r="E34" s="118"/>
      <c r="F34" s="118"/>
      <c r="G34" s="118"/>
      <c r="H34" s="119"/>
      <c r="I34" s="23" t="s">
        <v>5</v>
      </c>
      <c r="J34" s="23" t="s">
        <v>49</v>
      </c>
      <c r="K34" s="23" t="s">
        <v>63</v>
      </c>
      <c r="L34" s="23" t="s">
        <v>13</v>
      </c>
      <c r="M34" s="23" t="s">
        <v>5</v>
      </c>
      <c r="N34" s="23" t="s">
        <v>13</v>
      </c>
      <c r="O34" s="53" t="s">
        <v>3</v>
      </c>
      <c r="P34" s="22" t="s">
        <v>5</v>
      </c>
      <c r="Q34" s="21">
        <v>4.5999999999999996</v>
      </c>
      <c r="R34" s="60">
        <v>4.5999999999999996</v>
      </c>
      <c r="S34" s="75">
        <f>S35+S36</f>
        <v>14.74</v>
      </c>
      <c r="T34" s="68">
        <f t="shared" si="0"/>
        <v>3.2043478260869569</v>
      </c>
      <c r="U34" s="120"/>
      <c r="V34" s="120"/>
      <c r="W34" s="120"/>
      <c r="X34" s="120"/>
      <c r="Y34" s="14"/>
      <c r="Z34" s="2"/>
      <c r="AA34" s="2"/>
      <c r="AB34" s="2"/>
      <c r="AC34" s="2"/>
      <c r="AD34" s="2"/>
      <c r="AE34" s="2"/>
      <c r="AF34" s="2"/>
    </row>
    <row r="35" spans="1:32" ht="49.8" customHeight="1" x14ac:dyDescent="0.25">
      <c r="A35" s="20"/>
      <c r="B35" s="26"/>
      <c r="C35" s="25"/>
      <c r="D35" s="25" t="s">
        <v>146</v>
      </c>
      <c r="E35" s="81"/>
      <c r="F35" s="81"/>
      <c r="G35" s="81"/>
      <c r="H35" s="82"/>
      <c r="I35" s="23" t="s">
        <v>5</v>
      </c>
      <c r="J35" s="23" t="s">
        <v>49</v>
      </c>
      <c r="K35" s="23" t="s">
        <v>63</v>
      </c>
      <c r="L35" s="53" t="s">
        <v>6</v>
      </c>
      <c r="M35" s="53" t="s">
        <v>147</v>
      </c>
      <c r="N35" s="23">
        <v>10</v>
      </c>
      <c r="O35" s="53" t="s">
        <v>3</v>
      </c>
      <c r="P35" s="22">
        <v>120</v>
      </c>
      <c r="Q35" s="21"/>
      <c r="R35" s="60"/>
      <c r="S35" s="75">
        <v>7.5</v>
      </c>
      <c r="T35" s="68"/>
      <c r="U35" s="83"/>
      <c r="V35" s="83"/>
      <c r="W35" s="83"/>
      <c r="X35" s="83"/>
      <c r="Y35" s="14"/>
      <c r="Z35" s="2"/>
      <c r="AA35" s="2"/>
      <c r="AB35" s="2"/>
      <c r="AC35" s="2"/>
      <c r="AD35" s="2"/>
      <c r="AE35" s="2"/>
      <c r="AF35" s="2"/>
    </row>
    <row r="36" spans="1:32" ht="66" customHeight="1" x14ac:dyDescent="0.25">
      <c r="A36" s="20"/>
      <c r="B36" s="26" t="s">
        <v>67</v>
      </c>
      <c r="C36" s="25" t="s">
        <v>66</v>
      </c>
      <c r="D36" s="25" t="s">
        <v>129</v>
      </c>
      <c r="E36" s="118"/>
      <c r="F36" s="118"/>
      <c r="G36" s="118"/>
      <c r="H36" s="119"/>
      <c r="I36" s="23" t="s">
        <v>5</v>
      </c>
      <c r="J36" s="23" t="s">
        <v>49</v>
      </c>
      <c r="K36" s="23" t="s">
        <v>63</v>
      </c>
      <c r="L36" s="23" t="s">
        <v>62</v>
      </c>
      <c r="M36" s="23" t="s">
        <v>5</v>
      </c>
      <c r="N36" s="23" t="s">
        <v>13</v>
      </c>
      <c r="O36" s="53" t="s">
        <v>3</v>
      </c>
      <c r="P36" s="22" t="s">
        <v>60</v>
      </c>
      <c r="Q36" s="21">
        <v>4.5999999999999996</v>
      </c>
      <c r="R36" s="60">
        <v>4.5999999999999996</v>
      </c>
      <c r="S36" s="75">
        <f>S37</f>
        <v>7.24</v>
      </c>
      <c r="T36" s="68">
        <f t="shared" si="0"/>
        <v>1.5739130434782611</v>
      </c>
      <c r="U36" s="120"/>
      <c r="V36" s="120"/>
      <c r="W36" s="120"/>
      <c r="X36" s="120"/>
      <c r="Y36" s="14"/>
      <c r="Z36" s="2"/>
      <c r="AA36" s="2"/>
      <c r="AB36" s="2"/>
      <c r="AC36" s="2"/>
      <c r="AD36" s="2"/>
      <c r="AE36" s="2"/>
      <c r="AF36" s="2"/>
    </row>
    <row r="37" spans="1:32" ht="57.6" x14ac:dyDescent="0.25">
      <c r="A37" s="20"/>
      <c r="B37" s="26"/>
      <c r="C37" s="25" t="s">
        <v>66</v>
      </c>
      <c r="D37" s="32" t="s">
        <v>65</v>
      </c>
      <c r="E37" s="31" t="s">
        <v>50</v>
      </c>
      <c r="F37" s="31" t="s">
        <v>64</v>
      </c>
      <c r="G37" s="31"/>
      <c r="H37" s="31"/>
      <c r="I37" s="30" t="s">
        <v>9</v>
      </c>
      <c r="J37" s="30" t="s">
        <v>49</v>
      </c>
      <c r="K37" s="30" t="s">
        <v>63</v>
      </c>
      <c r="L37" s="30" t="s">
        <v>62</v>
      </c>
      <c r="M37" s="30" t="s">
        <v>61</v>
      </c>
      <c r="N37" s="30" t="s">
        <v>4</v>
      </c>
      <c r="O37" s="54" t="s">
        <v>3</v>
      </c>
      <c r="P37" s="30" t="s">
        <v>60</v>
      </c>
      <c r="Q37" s="29">
        <v>4.5999999999999996</v>
      </c>
      <c r="R37" s="29">
        <v>4.5999999999999996</v>
      </c>
      <c r="S37" s="76">
        <v>7.24</v>
      </c>
      <c r="T37" s="69">
        <f t="shared" si="0"/>
        <v>1.5739130434782611</v>
      </c>
      <c r="U37" s="28"/>
      <c r="V37" s="28"/>
      <c r="W37" s="28"/>
      <c r="X37" s="27"/>
      <c r="Y37" s="14"/>
      <c r="Z37" s="2"/>
      <c r="AA37" s="2"/>
      <c r="AB37" s="2"/>
      <c r="AC37" s="2"/>
      <c r="AD37" s="2"/>
      <c r="AE37" s="2"/>
      <c r="AF37" s="2"/>
    </row>
    <row r="38" spans="1:32" ht="23.25" customHeight="1" x14ac:dyDescent="0.25">
      <c r="A38" s="20"/>
      <c r="B38" s="26" t="s">
        <v>55</v>
      </c>
      <c r="C38" s="25" t="s">
        <v>57</v>
      </c>
      <c r="D38" s="24" t="s">
        <v>59</v>
      </c>
      <c r="E38" s="118"/>
      <c r="F38" s="118"/>
      <c r="G38" s="118"/>
      <c r="H38" s="119"/>
      <c r="I38" s="23" t="s">
        <v>5</v>
      </c>
      <c r="J38" s="23" t="s">
        <v>49</v>
      </c>
      <c r="K38" s="23" t="s">
        <v>54</v>
      </c>
      <c r="L38" s="23" t="s">
        <v>13</v>
      </c>
      <c r="M38" s="23" t="s">
        <v>5</v>
      </c>
      <c r="N38" s="23" t="s">
        <v>13</v>
      </c>
      <c r="O38" s="53" t="s">
        <v>3</v>
      </c>
      <c r="P38" s="22" t="s">
        <v>5</v>
      </c>
      <c r="Q38" s="21">
        <v>30.4</v>
      </c>
      <c r="R38" s="60">
        <v>30.4</v>
      </c>
      <c r="S38" s="75">
        <f>S40+S41</f>
        <v>45.64</v>
      </c>
      <c r="T38" s="68">
        <f t="shared" si="0"/>
        <v>1.5013157894736844</v>
      </c>
      <c r="U38" s="120"/>
      <c r="V38" s="120"/>
      <c r="W38" s="120"/>
      <c r="X38" s="120"/>
      <c r="Y38" s="14"/>
      <c r="Z38" s="2"/>
      <c r="AA38" s="2"/>
      <c r="AB38" s="2"/>
      <c r="AC38" s="2"/>
      <c r="AD38" s="2"/>
      <c r="AE38" s="2"/>
      <c r="AF38" s="2"/>
    </row>
    <row r="39" spans="1:32" ht="23.25" customHeight="1" x14ac:dyDescent="0.25">
      <c r="A39" s="20"/>
      <c r="B39" s="26" t="s">
        <v>58</v>
      </c>
      <c r="C39" s="25" t="s">
        <v>57</v>
      </c>
      <c r="D39" s="25" t="s">
        <v>130</v>
      </c>
      <c r="E39" s="118"/>
      <c r="F39" s="118"/>
      <c r="G39" s="118"/>
      <c r="H39" s="119"/>
      <c r="I39" s="23" t="s">
        <v>5</v>
      </c>
      <c r="J39" s="23" t="s">
        <v>49</v>
      </c>
      <c r="K39" s="23" t="s">
        <v>54</v>
      </c>
      <c r="L39" s="23" t="s">
        <v>42</v>
      </c>
      <c r="M39" s="23" t="s">
        <v>5</v>
      </c>
      <c r="N39" s="23" t="s">
        <v>13</v>
      </c>
      <c r="O39" s="53" t="s">
        <v>3</v>
      </c>
      <c r="P39" s="22" t="s">
        <v>52</v>
      </c>
      <c r="Q39" s="21">
        <v>30.4</v>
      </c>
      <c r="R39" s="60">
        <v>30.4</v>
      </c>
      <c r="S39" s="75">
        <f>S40</f>
        <v>33.200000000000003</v>
      </c>
      <c r="T39" s="68">
        <f t="shared" si="0"/>
        <v>1.0921052631578949</v>
      </c>
      <c r="U39" s="120"/>
      <c r="V39" s="120"/>
      <c r="W39" s="120"/>
      <c r="X39" s="120"/>
      <c r="Y39" s="14"/>
      <c r="Z39" s="2"/>
      <c r="AA39" s="2"/>
      <c r="AB39" s="2"/>
      <c r="AC39" s="2"/>
      <c r="AD39" s="2"/>
      <c r="AE39" s="2"/>
      <c r="AF39" s="2"/>
    </row>
    <row r="40" spans="1:32" ht="34.799999999999997" x14ac:dyDescent="0.25">
      <c r="A40" s="20"/>
      <c r="B40" s="26"/>
      <c r="C40" s="25" t="s">
        <v>57</v>
      </c>
      <c r="D40" s="32" t="s">
        <v>56</v>
      </c>
      <c r="E40" s="31" t="s">
        <v>50</v>
      </c>
      <c r="F40" s="31" t="s">
        <v>55</v>
      </c>
      <c r="G40" s="31"/>
      <c r="H40" s="31"/>
      <c r="I40" s="30" t="s">
        <v>9</v>
      </c>
      <c r="J40" s="30" t="s">
        <v>49</v>
      </c>
      <c r="K40" s="30" t="s">
        <v>54</v>
      </c>
      <c r="L40" s="30" t="s">
        <v>42</v>
      </c>
      <c r="M40" s="30" t="s">
        <v>53</v>
      </c>
      <c r="N40" s="30" t="s">
        <v>4</v>
      </c>
      <c r="O40" s="54" t="s">
        <v>3</v>
      </c>
      <c r="P40" s="30" t="s">
        <v>52</v>
      </c>
      <c r="Q40" s="29">
        <v>30.4</v>
      </c>
      <c r="R40" s="29">
        <v>30.4</v>
      </c>
      <c r="S40" s="76">
        <v>33.200000000000003</v>
      </c>
      <c r="T40" s="69">
        <f t="shared" si="0"/>
        <v>1.0921052631578949</v>
      </c>
      <c r="U40" s="28"/>
      <c r="V40" s="28"/>
      <c r="W40" s="28"/>
      <c r="X40" s="27"/>
      <c r="Y40" s="14"/>
      <c r="Z40" s="2"/>
      <c r="AA40" s="2"/>
      <c r="AB40" s="2"/>
      <c r="AC40" s="2"/>
      <c r="AD40" s="2"/>
      <c r="AE40" s="2"/>
      <c r="AF40" s="2"/>
    </row>
    <row r="41" spans="1:32" ht="19.2" customHeight="1" x14ac:dyDescent="0.25">
      <c r="A41" s="20"/>
      <c r="B41" s="26"/>
      <c r="C41" s="25"/>
      <c r="D41" s="25" t="s">
        <v>148</v>
      </c>
      <c r="E41" s="31"/>
      <c r="F41" s="31"/>
      <c r="G41" s="31"/>
      <c r="H41" s="66"/>
      <c r="I41" s="30" t="s">
        <v>9</v>
      </c>
      <c r="J41" s="30" t="s">
        <v>49</v>
      </c>
      <c r="K41" s="30" t="s">
        <v>54</v>
      </c>
      <c r="L41" s="54" t="s">
        <v>23</v>
      </c>
      <c r="M41" s="86" t="s">
        <v>5</v>
      </c>
      <c r="N41" s="86" t="s">
        <v>13</v>
      </c>
      <c r="O41" s="54" t="s">
        <v>3</v>
      </c>
      <c r="P41" s="30" t="s">
        <v>52</v>
      </c>
      <c r="Q41" s="21"/>
      <c r="R41" s="29"/>
      <c r="S41" s="76">
        <v>12.44</v>
      </c>
      <c r="T41" s="70"/>
      <c r="U41" s="28"/>
      <c r="V41" s="28"/>
      <c r="W41" s="28"/>
      <c r="X41" s="27"/>
      <c r="Y41" s="14"/>
      <c r="Z41" s="2"/>
      <c r="AA41" s="2"/>
      <c r="AB41" s="2"/>
      <c r="AC41" s="2"/>
      <c r="AD41" s="2"/>
      <c r="AE41" s="2"/>
      <c r="AF41" s="2"/>
    </row>
    <row r="42" spans="1:32" ht="31.2" customHeight="1" x14ac:dyDescent="0.25">
      <c r="A42" s="20"/>
      <c r="B42" s="26"/>
      <c r="C42" s="25"/>
      <c r="D42" s="25" t="s">
        <v>153</v>
      </c>
      <c r="E42" s="31"/>
      <c r="F42" s="31"/>
      <c r="G42" s="31"/>
      <c r="H42" s="66"/>
      <c r="I42" s="30" t="s">
        <v>9</v>
      </c>
      <c r="J42" s="30" t="s">
        <v>49</v>
      </c>
      <c r="K42" s="30" t="s">
        <v>54</v>
      </c>
      <c r="L42" s="54" t="s">
        <v>23</v>
      </c>
      <c r="M42" s="86">
        <v>995</v>
      </c>
      <c r="N42" s="86">
        <v>10</v>
      </c>
      <c r="O42" s="54" t="s">
        <v>3</v>
      </c>
      <c r="P42" s="30" t="s">
        <v>52</v>
      </c>
      <c r="Q42" s="21"/>
      <c r="R42" s="29"/>
      <c r="S42" s="76">
        <v>12.43</v>
      </c>
      <c r="T42" s="70"/>
      <c r="U42" s="28"/>
      <c r="V42" s="28"/>
      <c r="W42" s="28"/>
      <c r="X42" s="27"/>
      <c r="Y42" s="14"/>
      <c r="Z42" s="2"/>
      <c r="AA42" s="2"/>
      <c r="AB42" s="2"/>
      <c r="AC42" s="2"/>
      <c r="AD42" s="2"/>
      <c r="AE42" s="2"/>
      <c r="AF42" s="2"/>
    </row>
    <row r="43" spans="1:32" ht="20.25" customHeight="1" x14ac:dyDescent="0.25">
      <c r="A43" s="20"/>
      <c r="B43" s="26" t="s">
        <v>12</v>
      </c>
      <c r="C43" s="25" t="s">
        <v>11</v>
      </c>
      <c r="D43" s="24" t="s">
        <v>47</v>
      </c>
      <c r="E43" s="118"/>
      <c r="F43" s="118"/>
      <c r="G43" s="118"/>
      <c r="H43" s="119"/>
      <c r="I43" s="23" t="s">
        <v>5</v>
      </c>
      <c r="J43" s="23" t="s">
        <v>8</v>
      </c>
      <c r="K43" s="23" t="s">
        <v>13</v>
      </c>
      <c r="L43" s="23" t="s">
        <v>13</v>
      </c>
      <c r="M43" s="23" t="s">
        <v>5</v>
      </c>
      <c r="N43" s="23" t="s">
        <v>13</v>
      </c>
      <c r="O43" s="53" t="s">
        <v>3</v>
      </c>
      <c r="P43" s="22" t="s">
        <v>5</v>
      </c>
      <c r="Q43" s="21">
        <v>3414.81</v>
      </c>
      <c r="R43" s="60">
        <v>3414.8119999999999</v>
      </c>
      <c r="S43" s="75">
        <f>S44+S55</f>
        <v>2198.9300000000003</v>
      </c>
      <c r="T43" s="68">
        <f t="shared" si="0"/>
        <v>0.64393881712961076</v>
      </c>
      <c r="U43" s="120"/>
      <c r="V43" s="120"/>
      <c r="W43" s="120"/>
      <c r="X43" s="120"/>
      <c r="Y43" s="14"/>
      <c r="Z43" s="2"/>
      <c r="AA43" s="2"/>
      <c r="AB43" s="2"/>
      <c r="AC43" s="2"/>
      <c r="AD43" s="2"/>
      <c r="AE43" s="2"/>
      <c r="AF43" s="2"/>
    </row>
    <row r="44" spans="1:32" ht="34.799999999999997" x14ac:dyDescent="0.25">
      <c r="A44" s="20"/>
      <c r="B44" s="26" t="s">
        <v>24</v>
      </c>
      <c r="C44" s="25" t="s">
        <v>26</v>
      </c>
      <c r="D44" s="24" t="s">
        <v>46</v>
      </c>
      <c r="E44" s="118"/>
      <c r="F44" s="118"/>
      <c r="G44" s="118"/>
      <c r="H44" s="119"/>
      <c r="I44" s="23" t="s">
        <v>5</v>
      </c>
      <c r="J44" s="23" t="s">
        <v>8</v>
      </c>
      <c r="K44" s="23" t="s">
        <v>23</v>
      </c>
      <c r="L44" s="23" t="s">
        <v>13</v>
      </c>
      <c r="M44" s="23" t="s">
        <v>5</v>
      </c>
      <c r="N44" s="23" t="s">
        <v>13</v>
      </c>
      <c r="O44" s="53" t="s">
        <v>3</v>
      </c>
      <c r="P44" s="22" t="s">
        <v>5</v>
      </c>
      <c r="Q44" s="21">
        <v>3348.1</v>
      </c>
      <c r="R44" s="60">
        <v>3348.1</v>
      </c>
      <c r="S44" s="75">
        <f>S45+S47+S49+S52</f>
        <v>2116.9300000000003</v>
      </c>
      <c r="T44" s="68">
        <f t="shared" si="0"/>
        <v>0.63227800842268755</v>
      </c>
      <c r="U44" s="120"/>
      <c r="V44" s="120"/>
      <c r="W44" s="120"/>
      <c r="X44" s="120"/>
      <c r="Y44" s="14"/>
      <c r="Z44" s="2"/>
      <c r="AA44" s="2"/>
      <c r="AB44" s="2"/>
      <c r="AC44" s="2"/>
      <c r="AD44" s="2"/>
      <c r="AE44" s="2"/>
      <c r="AF44" s="2"/>
    </row>
    <row r="45" spans="1:32" ht="34.799999999999997" x14ac:dyDescent="0.25">
      <c r="A45" s="20"/>
      <c r="B45" s="26" t="s">
        <v>45</v>
      </c>
      <c r="C45" s="25" t="s">
        <v>44</v>
      </c>
      <c r="D45" s="59" t="s">
        <v>131</v>
      </c>
      <c r="E45" s="118"/>
      <c r="F45" s="118"/>
      <c r="G45" s="118"/>
      <c r="H45" s="119"/>
      <c r="I45" s="23" t="s">
        <v>5</v>
      </c>
      <c r="J45" s="23" t="s">
        <v>8</v>
      </c>
      <c r="K45" s="23" t="s">
        <v>23</v>
      </c>
      <c r="L45" s="23">
        <v>10</v>
      </c>
      <c r="M45" s="23" t="s">
        <v>5</v>
      </c>
      <c r="N45" s="23" t="s">
        <v>13</v>
      </c>
      <c r="O45" s="53" t="s">
        <v>3</v>
      </c>
      <c r="P45" s="22" t="s">
        <v>2</v>
      </c>
      <c r="Q45" s="21">
        <v>1421</v>
      </c>
      <c r="R45" s="60">
        <v>1421</v>
      </c>
      <c r="S45" s="75">
        <v>666</v>
      </c>
      <c r="T45" s="68">
        <f t="shared" si="0"/>
        <v>0.46868402533427161</v>
      </c>
      <c r="U45" s="120"/>
      <c r="V45" s="120"/>
      <c r="W45" s="120"/>
      <c r="X45" s="120"/>
      <c r="Y45" s="14"/>
      <c r="Z45" s="2"/>
      <c r="AA45" s="2"/>
      <c r="AB45" s="2"/>
      <c r="AC45" s="2"/>
      <c r="AD45" s="2"/>
      <c r="AE45" s="2"/>
      <c r="AF45" s="2"/>
    </row>
    <row r="46" spans="1:32" ht="34.799999999999997" x14ac:dyDescent="0.25">
      <c r="A46" s="20"/>
      <c r="B46" s="26"/>
      <c r="C46" s="25" t="s">
        <v>44</v>
      </c>
      <c r="D46" s="32" t="s">
        <v>43</v>
      </c>
      <c r="E46" s="31" t="s">
        <v>12</v>
      </c>
      <c r="F46" s="31" t="s">
        <v>24</v>
      </c>
      <c r="G46" s="31"/>
      <c r="H46" s="31"/>
      <c r="I46" s="30" t="s">
        <v>9</v>
      </c>
      <c r="J46" s="30" t="s">
        <v>8</v>
      </c>
      <c r="K46" s="30" t="s">
        <v>23</v>
      </c>
      <c r="L46" s="30">
        <v>15</v>
      </c>
      <c r="M46" s="30" t="s">
        <v>41</v>
      </c>
      <c r="N46" s="30" t="s">
        <v>4</v>
      </c>
      <c r="O46" s="54" t="s">
        <v>3</v>
      </c>
      <c r="P46" s="30" t="s">
        <v>2</v>
      </c>
      <c r="Q46" s="29">
        <v>1421</v>
      </c>
      <c r="R46" s="29">
        <v>1421</v>
      </c>
      <c r="S46" s="76">
        <v>666</v>
      </c>
      <c r="T46" s="69">
        <f t="shared" si="0"/>
        <v>0.46868402533427161</v>
      </c>
      <c r="U46" s="28"/>
      <c r="V46" s="28"/>
      <c r="W46" s="28"/>
      <c r="X46" s="27"/>
      <c r="Y46" s="14"/>
      <c r="Z46" s="2"/>
      <c r="AA46" s="2"/>
      <c r="AB46" s="2"/>
      <c r="AC46" s="2"/>
      <c r="AD46" s="2"/>
      <c r="AE46" s="2"/>
      <c r="AF46" s="2"/>
    </row>
    <row r="47" spans="1:32" ht="34.799999999999997" x14ac:dyDescent="0.25">
      <c r="A47" s="20"/>
      <c r="B47" s="26" t="s">
        <v>40</v>
      </c>
      <c r="C47" s="25" t="s">
        <v>39</v>
      </c>
      <c r="D47" s="59" t="s">
        <v>132</v>
      </c>
      <c r="E47" s="118"/>
      <c r="F47" s="118"/>
      <c r="G47" s="118"/>
      <c r="H47" s="119"/>
      <c r="I47" s="23" t="s">
        <v>5</v>
      </c>
      <c r="J47" s="23" t="s">
        <v>8</v>
      </c>
      <c r="K47" s="23" t="s">
        <v>23</v>
      </c>
      <c r="L47" s="23">
        <v>20</v>
      </c>
      <c r="M47" s="23" t="s">
        <v>5</v>
      </c>
      <c r="N47" s="23" t="s">
        <v>13</v>
      </c>
      <c r="O47" s="53" t="s">
        <v>3</v>
      </c>
      <c r="P47" s="22" t="s">
        <v>2</v>
      </c>
      <c r="Q47" s="21">
        <v>800</v>
      </c>
      <c r="R47" s="60">
        <v>800</v>
      </c>
      <c r="S47" s="75">
        <f>S48</f>
        <v>1057.1300000000001</v>
      </c>
      <c r="T47" s="68">
        <f t="shared" si="0"/>
        <v>1.3214125000000001</v>
      </c>
      <c r="U47" s="120"/>
      <c r="V47" s="120"/>
      <c r="W47" s="120"/>
      <c r="X47" s="120"/>
      <c r="Y47" s="14"/>
      <c r="Z47" s="2"/>
      <c r="AA47" s="2"/>
      <c r="AB47" s="2"/>
      <c r="AC47" s="2"/>
      <c r="AD47" s="2"/>
      <c r="AE47" s="2"/>
      <c r="AF47" s="2"/>
    </row>
    <row r="48" spans="1:32" ht="20.25" customHeight="1" x14ac:dyDescent="0.25">
      <c r="A48" s="20"/>
      <c r="B48" s="26"/>
      <c r="C48" s="25" t="s">
        <v>39</v>
      </c>
      <c r="D48" s="32" t="s">
        <v>38</v>
      </c>
      <c r="E48" s="31" t="s">
        <v>12</v>
      </c>
      <c r="F48" s="31" t="s">
        <v>24</v>
      </c>
      <c r="G48" s="31"/>
      <c r="H48" s="31"/>
      <c r="I48" s="30" t="s">
        <v>9</v>
      </c>
      <c r="J48" s="30" t="s">
        <v>8</v>
      </c>
      <c r="K48" s="30" t="s">
        <v>23</v>
      </c>
      <c r="L48" s="30">
        <v>29</v>
      </c>
      <c r="M48" s="30" t="s">
        <v>22</v>
      </c>
      <c r="N48" s="30" t="s">
        <v>4</v>
      </c>
      <c r="O48" s="54" t="s">
        <v>3</v>
      </c>
      <c r="P48" s="30" t="s">
        <v>2</v>
      </c>
      <c r="Q48" s="29">
        <v>800</v>
      </c>
      <c r="R48" s="29">
        <v>800</v>
      </c>
      <c r="S48" s="76">
        <v>1057.1300000000001</v>
      </c>
      <c r="T48" s="69">
        <f t="shared" si="0"/>
        <v>1.3214125000000001</v>
      </c>
      <c r="U48" s="28"/>
      <c r="V48" s="28"/>
      <c r="W48" s="28"/>
      <c r="X48" s="27"/>
      <c r="Y48" s="14"/>
      <c r="Z48" s="2"/>
      <c r="AA48" s="2"/>
      <c r="AB48" s="2"/>
      <c r="AC48" s="2"/>
      <c r="AD48" s="2"/>
      <c r="AE48" s="2"/>
      <c r="AF48" s="2"/>
    </row>
    <row r="49" spans="1:32" ht="34.799999999999997" x14ac:dyDescent="0.25">
      <c r="A49" s="20"/>
      <c r="B49" s="26" t="s">
        <v>37</v>
      </c>
      <c r="C49" s="25" t="s">
        <v>34</v>
      </c>
      <c r="D49" s="59" t="s">
        <v>133</v>
      </c>
      <c r="E49" s="118"/>
      <c r="F49" s="118"/>
      <c r="G49" s="118"/>
      <c r="H49" s="119"/>
      <c r="I49" s="23" t="s">
        <v>5</v>
      </c>
      <c r="J49" s="23" t="s">
        <v>8</v>
      </c>
      <c r="K49" s="23" t="s">
        <v>23</v>
      </c>
      <c r="L49" s="23">
        <v>30</v>
      </c>
      <c r="M49" s="23" t="s">
        <v>5</v>
      </c>
      <c r="N49" s="23" t="s">
        <v>13</v>
      </c>
      <c r="O49" s="53" t="s">
        <v>3</v>
      </c>
      <c r="P49" s="22" t="s">
        <v>2</v>
      </c>
      <c r="Q49" s="21">
        <v>82.1</v>
      </c>
      <c r="R49" s="60">
        <v>82.1</v>
      </c>
      <c r="S49" s="75">
        <f>S50+S51</f>
        <v>81.400000000000006</v>
      </c>
      <c r="T49" s="68">
        <f t="shared" si="0"/>
        <v>0.99147381242387345</v>
      </c>
      <c r="U49" s="120"/>
      <c r="V49" s="120"/>
      <c r="W49" s="120"/>
      <c r="X49" s="120"/>
      <c r="Y49" s="14"/>
      <c r="Z49" s="2"/>
      <c r="AA49" s="2"/>
      <c r="AB49" s="2"/>
      <c r="AC49" s="2"/>
      <c r="AD49" s="2"/>
      <c r="AE49" s="2"/>
      <c r="AF49" s="2"/>
    </row>
    <row r="50" spans="1:32" ht="34.799999999999997" x14ac:dyDescent="0.25">
      <c r="A50" s="20"/>
      <c r="B50" s="26"/>
      <c r="C50" s="25" t="s">
        <v>36</v>
      </c>
      <c r="D50" s="32" t="s">
        <v>35</v>
      </c>
      <c r="E50" s="31" t="s">
        <v>12</v>
      </c>
      <c r="F50" s="31" t="s">
        <v>24</v>
      </c>
      <c r="G50" s="31"/>
      <c r="H50" s="31"/>
      <c r="I50" s="30" t="s">
        <v>9</v>
      </c>
      <c r="J50" s="30" t="s">
        <v>8</v>
      </c>
      <c r="K50" s="30" t="s">
        <v>23</v>
      </c>
      <c r="L50" s="30">
        <v>35</v>
      </c>
      <c r="M50" s="54" t="s">
        <v>154</v>
      </c>
      <c r="N50" s="30">
        <v>10</v>
      </c>
      <c r="O50" s="54" t="s">
        <v>3</v>
      </c>
      <c r="P50" s="30" t="s">
        <v>2</v>
      </c>
      <c r="Q50" s="29">
        <v>80.099999999999994</v>
      </c>
      <c r="R50" s="29">
        <v>80.099999999999994</v>
      </c>
      <c r="S50" s="76">
        <v>79.400000000000006</v>
      </c>
      <c r="T50" s="69">
        <f t="shared" si="0"/>
        <v>0.9912609238451936</v>
      </c>
      <c r="U50" s="28"/>
      <c r="V50" s="28"/>
      <c r="W50" s="28"/>
      <c r="X50" s="27"/>
      <c r="Y50" s="14"/>
      <c r="Z50" s="2"/>
      <c r="AA50" s="2"/>
      <c r="AB50" s="2"/>
      <c r="AC50" s="2"/>
      <c r="AD50" s="2"/>
      <c r="AE50" s="2"/>
      <c r="AF50" s="2"/>
    </row>
    <row r="51" spans="1:32" ht="34.799999999999997" x14ac:dyDescent="0.25">
      <c r="A51" s="20"/>
      <c r="B51" s="26"/>
      <c r="C51" s="25" t="s">
        <v>34</v>
      </c>
      <c r="D51" s="32" t="s">
        <v>33</v>
      </c>
      <c r="E51" s="31" t="s">
        <v>12</v>
      </c>
      <c r="F51" s="31" t="s">
        <v>24</v>
      </c>
      <c r="G51" s="31"/>
      <c r="H51" s="31"/>
      <c r="I51" s="30" t="s">
        <v>9</v>
      </c>
      <c r="J51" s="30" t="s">
        <v>8</v>
      </c>
      <c r="K51" s="30" t="s">
        <v>23</v>
      </c>
      <c r="L51" s="30">
        <v>30</v>
      </c>
      <c r="M51" s="30" t="s">
        <v>31</v>
      </c>
      <c r="N51" s="30" t="s">
        <v>4</v>
      </c>
      <c r="O51" s="54" t="s">
        <v>3</v>
      </c>
      <c r="P51" s="30" t="s">
        <v>2</v>
      </c>
      <c r="Q51" s="29">
        <v>2</v>
      </c>
      <c r="R51" s="29">
        <v>2</v>
      </c>
      <c r="S51" s="76">
        <v>2</v>
      </c>
      <c r="T51" s="69">
        <f t="shared" si="0"/>
        <v>1</v>
      </c>
      <c r="U51" s="28"/>
      <c r="V51" s="28"/>
      <c r="W51" s="28"/>
      <c r="X51" s="27"/>
      <c r="Y51" s="14"/>
      <c r="Z51" s="2"/>
      <c r="AA51" s="2"/>
      <c r="AB51" s="2"/>
      <c r="AC51" s="2"/>
      <c r="AD51" s="2"/>
      <c r="AE51" s="2"/>
      <c r="AF51" s="2"/>
    </row>
    <row r="52" spans="1:32" ht="23.25" customHeight="1" x14ac:dyDescent="0.25">
      <c r="A52" s="20"/>
      <c r="B52" s="26" t="s">
        <v>30</v>
      </c>
      <c r="C52" s="25" t="s">
        <v>26</v>
      </c>
      <c r="D52" s="59" t="s">
        <v>134</v>
      </c>
      <c r="E52" s="118"/>
      <c r="F52" s="118"/>
      <c r="G52" s="118"/>
      <c r="H52" s="119"/>
      <c r="I52" s="23" t="s">
        <v>5</v>
      </c>
      <c r="J52" s="23" t="s">
        <v>8</v>
      </c>
      <c r="K52" s="23" t="s">
        <v>23</v>
      </c>
      <c r="L52" s="23">
        <v>40</v>
      </c>
      <c r="M52" s="23" t="s">
        <v>5</v>
      </c>
      <c r="N52" s="23" t="s">
        <v>13</v>
      </c>
      <c r="O52" s="53" t="s">
        <v>3</v>
      </c>
      <c r="P52" s="22" t="s">
        <v>2</v>
      </c>
      <c r="Q52" s="21">
        <v>1045</v>
      </c>
      <c r="R52" s="60">
        <v>1045</v>
      </c>
      <c r="S52" s="75">
        <f>S53+S54</f>
        <v>312.39999999999998</v>
      </c>
      <c r="T52" s="68">
        <f t="shared" si="0"/>
        <v>0.29894736842105263</v>
      </c>
      <c r="U52" s="120"/>
      <c r="V52" s="120"/>
      <c r="W52" s="120"/>
      <c r="X52" s="120"/>
      <c r="Y52" s="14"/>
      <c r="Z52" s="2"/>
      <c r="AA52" s="2"/>
      <c r="AB52" s="2"/>
      <c r="AC52" s="2"/>
      <c r="AD52" s="2"/>
      <c r="AE52" s="2"/>
      <c r="AF52" s="2"/>
    </row>
    <row r="53" spans="1:32" ht="57.6" x14ac:dyDescent="0.25">
      <c r="A53" s="20"/>
      <c r="B53" s="26"/>
      <c r="C53" s="25" t="s">
        <v>29</v>
      </c>
      <c r="D53" s="32" t="s">
        <v>28</v>
      </c>
      <c r="E53" s="31" t="s">
        <v>12</v>
      </c>
      <c r="F53" s="31" t="s">
        <v>24</v>
      </c>
      <c r="G53" s="31"/>
      <c r="H53" s="31"/>
      <c r="I53" s="30" t="s">
        <v>9</v>
      </c>
      <c r="J53" s="30" t="s">
        <v>8</v>
      </c>
      <c r="K53" s="30" t="s">
        <v>23</v>
      </c>
      <c r="L53" s="30">
        <v>40</v>
      </c>
      <c r="M53" s="30" t="s">
        <v>27</v>
      </c>
      <c r="N53" s="30" t="s">
        <v>4</v>
      </c>
      <c r="O53" s="54" t="s">
        <v>3</v>
      </c>
      <c r="P53" s="30" t="s">
        <v>2</v>
      </c>
      <c r="Q53" s="29">
        <v>45</v>
      </c>
      <c r="R53" s="29">
        <v>45</v>
      </c>
      <c r="S53" s="76">
        <v>60</v>
      </c>
      <c r="T53" s="69">
        <f t="shared" si="0"/>
        <v>1.3333333333333333</v>
      </c>
      <c r="U53" s="28"/>
      <c r="V53" s="28"/>
      <c r="W53" s="28"/>
      <c r="X53" s="27"/>
      <c r="Y53" s="14"/>
      <c r="Z53" s="2"/>
      <c r="AA53" s="2"/>
      <c r="AB53" s="2"/>
      <c r="AC53" s="2"/>
      <c r="AD53" s="2"/>
      <c r="AE53" s="2"/>
      <c r="AF53" s="2"/>
    </row>
    <row r="54" spans="1:32" ht="34.799999999999997" x14ac:dyDescent="0.25">
      <c r="A54" s="20"/>
      <c r="B54" s="26"/>
      <c r="C54" s="25" t="s">
        <v>26</v>
      </c>
      <c r="D54" s="32" t="s">
        <v>25</v>
      </c>
      <c r="E54" s="31" t="s">
        <v>12</v>
      </c>
      <c r="F54" s="31" t="s">
        <v>24</v>
      </c>
      <c r="G54" s="31"/>
      <c r="H54" s="31"/>
      <c r="I54" s="30" t="s">
        <v>9</v>
      </c>
      <c r="J54" s="30" t="s">
        <v>8</v>
      </c>
      <c r="K54" s="30" t="s">
        <v>23</v>
      </c>
      <c r="L54" s="30">
        <v>49</v>
      </c>
      <c r="M54" s="30" t="s">
        <v>22</v>
      </c>
      <c r="N54" s="30" t="s">
        <v>4</v>
      </c>
      <c r="O54" s="54" t="s">
        <v>3</v>
      </c>
      <c r="P54" s="30" t="s">
        <v>2</v>
      </c>
      <c r="Q54" s="29">
        <v>1000</v>
      </c>
      <c r="R54" s="29">
        <v>1000</v>
      </c>
      <c r="S54" s="76">
        <v>252.4</v>
      </c>
      <c r="T54" s="69">
        <f t="shared" si="0"/>
        <v>0.25240000000000001</v>
      </c>
      <c r="U54" s="28"/>
      <c r="V54" s="28"/>
      <c r="W54" s="28"/>
      <c r="X54" s="27"/>
      <c r="Y54" s="14"/>
      <c r="Z54" s="2"/>
      <c r="AA54" s="2"/>
      <c r="AB54" s="2"/>
      <c r="AC54" s="2"/>
      <c r="AD54" s="2"/>
      <c r="AE54" s="2"/>
      <c r="AF54" s="2"/>
    </row>
    <row r="55" spans="1:32" ht="20.25" customHeight="1" x14ac:dyDescent="0.25">
      <c r="A55" s="20"/>
      <c r="B55" s="26" t="s">
        <v>17</v>
      </c>
      <c r="C55" s="25" t="s">
        <v>19</v>
      </c>
      <c r="D55" s="24" t="s">
        <v>21</v>
      </c>
      <c r="E55" s="118"/>
      <c r="F55" s="118"/>
      <c r="G55" s="118"/>
      <c r="H55" s="119"/>
      <c r="I55" s="23" t="s">
        <v>5</v>
      </c>
      <c r="J55" s="23" t="s">
        <v>8</v>
      </c>
      <c r="K55" s="23" t="s">
        <v>16</v>
      </c>
      <c r="L55" s="23" t="s">
        <v>13</v>
      </c>
      <c r="M55" s="23" t="s">
        <v>5</v>
      </c>
      <c r="N55" s="23" t="s">
        <v>13</v>
      </c>
      <c r="O55" s="53" t="s">
        <v>3</v>
      </c>
      <c r="P55" s="22" t="s">
        <v>5</v>
      </c>
      <c r="Q55" s="21">
        <v>67</v>
      </c>
      <c r="R55" s="60">
        <v>67</v>
      </c>
      <c r="S55" s="75">
        <f>S56</f>
        <v>82</v>
      </c>
      <c r="T55" s="68">
        <f t="shared" si="0"/>
        <v>1.2238805970149254</v>
      </c>
      <c r="U55" s="120"/>
      <c r="V55" s="120"/>
      <c r="W55" s="120"/>
      <c r="X55" s="120"/>
      <c r="Y55" s="14"/>
      <c r="Z55" s="2"/>
      <c r="AA55" s="2"/>
      <c r="AB55" s="2"/>
      <c r="AC55" s="2"/>
      <c r="AD55" s="2"/>
      <c r="AE55" s="2"/>
      <c r="AF55" s="2"/>
    </row>
    <row r="56" spans="1:32" ht="34.799999999999997" x14ac:dyDescent="0.25">
      <c r="A56" s="20"/>
      <c r="B56" s="26" t="s">
        <v>20</v>
      </c>
      <c r="C56" s="25" t="s">
        <v>19</v>
      </c>
      <c r="D56" s="24" t="s">
        <v>18</v>
      </c>
      <c r="E56" s="118"/>
      <c r="F56" s="118"/>
      <c r="G56" s="118"/>
      <c r="H56" s="119"/>
      <c r="I56" s="23" t="s">
        <v>5</v>
      </c>
      <c r="J56" s="23" t="s">
        <v>8</v>
      </c>
      <c r="K56" s="23" t="s">
        <v>16</v>
      </c>
      <c r="L56" s="23" t="s">
        <v>6</v>
      </c>
      <c r="M56" s="23" t="s">
        <v>5</v>
      </c>
      <c r="N56" s="23">
        <v>10</v>
      </c>
      <c r="O56" s="53" t="s">
        <v>3</v>
      </c>
      <c r="P56" s="22" t="s">
        <v>14</v>
      </c>
      <c r="Q56" s="21">
        <v>67</v>
      </c>
      <c r="R56" s="60">
        <v>67</v>
      </c>
      <c r="S56" s="75">
        <f>S57</f>
        <v>82</v>
      </c>
      <c r="T56" s="68">
        <f t="shared" si="0"/>
        <v>1.2238805970149254</v>
      </c>
      <c r="U56" s="120"/>
      <c r="V56" s="120"/>
      <c r="W56" s="120"/>
      <c r="X56" s="120"/>
      <c r="Y56" s="14"/>
      <c r="Z56" s="2"/>
      <c r="AA56" s="2"/>
      <c r="AB56" s="2"/>
      <c r="AC56" s="2"/>
      <c r="AD56" s="2"/>
      <c r="AE56" s="2"/>
      <c r="AF56" s="2"/>
    </row>
    <row r="57" spans="1:32" ht="35.4" thickBot="1" x14ac:dyDescent="0.3">
      <c r="A57" s="20"/>
      <c r="B57" s="26"/>
      <c r="C57" s="25" t="s">
        <v>19</v>
      </c>
      <c r="D57" s="32" t="s">
        <v>18</v>
      </c>
      <c r="E57" s="31" t="s">
        <v>12</v>
      </c>
      <c r="F57" s="31" t="s">
        <v>17</v>
      </c>
      <c r="G57" s="31"/>
      <c r="H57" s="31"/>
      <c r="I57" s="30" t="s">
        <v>9</v>
      </c>
      <c r="J57" s="30" t="s">
        <v>8</v>
      </c>
      <c r="K57" s="30" t="s">
        <v>16</v>
      </c>
      <c r="L57" s="30" t="s">
        <v>6</v>
      </c>
      <c r="M57" s="30" t="s">
        <v>15</v>
      </c>
      <c r="N57" s="30" t="s">
        <v>4</v>
      </c>
      <c r="O57" s="54" t="s">
        <v>3</v>
      </c>
      <c r="P57" s="30" t="s">
        <v>14</v>
      </c>
      <c r="Q57" s="29">
        <v>67</v>
      </c>
      <c r="R57" s="29">
        <v>67</v>
      </c>
      <c r="S57" s="76">
        <v>82</v>
      </c>
      <c r="T57" s="69">
        <f t="shared" si="0"/>
        <v>1.2238805970149254</v>
      </c>
      <c r="U57" s="28"/>
      <c r="V57" s="28"/>
      <c r="W57" s="28"/>
      <c r="X57" s="27"/>
      <c r="Y57" s="14"/>
      <c r="Z57" s="2"/>
      <c r="AA57" s="2"/>
      <c r="AB57" s="2"/>
      <c r="AC57" s="2"/>
      <c r="AD57" s="2"/>
      <c r="AE57" s="2"/>
      <c r="AF57" s="2"/>
    </row>
    <row r="58" spans="1:32" ht="409.6" hidden="1" customHeight="1" x14ac:dyDescent="0.25">
      <c r="A58" s="19"/>
      <c r="B58" s="18"/>
      <c r="C58" s="18" t="s">
        <v>11</v>
      </c>
      <c r="D58" s="77" t="s">
        <v>10</v>
      </c>
      <c r="E58" s="78"/>
      <c r="F58" s="78"/>
      <c r="G58" s="78"/>
      <c r="H58" s="78"/>
      <c r="I58" s="79" t="s">
        <v>9</v>
      </c>
      <c r="J58" s="79" t="s">
        <v>8</v>
      </c>
      <c r="K58" s="79" t="s">
        <v>7</v>
      </c>
      <c r="L58" s="79" t="s">
        <v>6</v>
      </c>
      <c r="M58" s="79" t="s">
        <v>5</v>
      </c>
      <c r="N58" s="79" t="s">
        <v>4</v>
      </c>
      <c r="O58" s="79" t="s">
        <v>3</v>
      </c>
      <c r="P58" s="17" t="s">
        <v>2</v>
      </c>
      <c r="Q58" s="16">
        <v>6170.99</v>
      </c>
      <c r="R58" s="61">
        <v>6170.988800000001</v>
      </c>
      <c r="S58" s="80">
        <v>6170.988800000001</v>
      </c>
      <c r="T58" s="71">
        <f t="shared" si="0"/>
        <v>1</v>
      </c>
      <c r="U58" s="15"/>
      <c r="V58" s="15"/>
      <c r="W58" s="15"/>
      <c r="X58" s="15"/>
      <c r="Y58" s="14"/>
      <c r="Z58" s="13"/>
      <c r="AA58" s="13"/>
      <c r="AB58" s="13"/>
      <c r="AC58" s="13"/>
      <c r="AD58" s="13"/>
      <c r="AE58" s="13"/>
      <c r="AF58" s="13"/>
    </row>
    <row r="59" spans="1:32" ht="14.25" customHeight="1" thickBot="1" x14ac:dyDescent="0.35">
      <c r="A59" s="12"/>
      <c r="B59" s="11"/>
      <c r="C59" s="11"/>
      <c r="D59" s="56" t="s">
        <v>1</v>
      </c>
      <c r="E59" s="57"/>
      <c r="F59" s="57"/>
      <c r="G59" s="57"/>
      <c r="H59" s="57"/>
      <c r="I59" s="58"/>
      <c r="J59" s="58"/>
      <c r="K59" s="58"/>
      <c r="L59" s="58"/>
      <c r="M59" s="58"/>
      <c r="N59" s="58"/>
      <c r="O59" s="58"/>
      <c r="P59" s="64"/>
      <c r="Q59" s="62">
        <v>6170.99</v>
      </c>
      <c r="R59" s="63">
        <v>6170.988800000001</v>
      </c>
      <c r="S59" s="87">
        <f>S16+S43</f>
        <v>5658.17</v>
      </c>
      <c r="T59" s="72">
        <f t="shared" si="0"/>
        <v>0.91689843935545612</v>
      </c>
      <c r="U59" s="10">
        <v>0</v>
      </c>
      <c r="V59" s="9">
        <v>0</v>
      </c>
      <c r="W59" s="9">
        <v>0</v>
      </c>
      <c r="X59" s="8">
        <v>0</v>
      </c>
      <c r="Y59" s="7"/>
      <c r="Z59" s="6"/>
      <c r="AA59" s="6"/>
      <c r="AB59" s="6"/>
      <c r="AC59" s="6"/>
      <c r="AD59" s="6"/>
      <c r="AE59" s="6"/>
      <c r="AF59" s="6"/>
    </row>
    <row r="60" spans="1:32" ht="12.75" customHeight="1" x14ac:dyDescent="0.25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2"/>
      <c r="U60" s="4"/>
      <c r="V60" s="4"/>
      <c r="W60" s="4"/>
      <c r="X60" s="4"/>
      <c r="Y60" s="3"/>
      <c r="Z60" s="2"/>
      <c r="AA60" s="2"/>
      <c r="AB60" s="2"/>
      <c r="AC60" s="2"/>
      <c r="AD60" s="2"/>
      <c r="AE60" s="2"/>
      <c r="AF60" s="2"/>
    </row>
    <row r="61" spans="1:32" ht="12.75" customHeight="1" x14ac:dyDescent="0.25">
      <c r="A61" s="5"/>
      <c r="B61" s="4"/>
      <c r="C61" s="4"/>
      <c r="D61" s="4" t="s">
        <v>0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2"/>
      <c r="U61" s="4"/>
      <c r="V61" s="4"/>
      <c r="W61" s="4"/>
      <c r="X61" s="4"/>
      <c r="Y61" s="3"/>
      <c r="Z61" s="2"/>
      <c r="AA61" s="2"/>
      <c r="AB61" s="2"/>
      <c r="AC61" s="2"/>
      <c r="AD61" s="2"/>
      <c r="AE61" s="2"/>
      <c r="AF61" s="2"/>
    </row>
    <row r="62" spans="1:32" ht="12.75" customHeight="1" x14ac:dyDescent="0.25">
      <c r="A62" s="5"/>
      <c r="B62" s="4"/>
      <c r="C62" s="4"/>
      <c r="D62" s="4" t="s">
        <v>0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2"/>
      <c r="U62" s="4"/>
      <c r="V62" s="4"/>
      <c r="W62" s="4"/>
      <c r="X62" s="4"/>
      <c r="Y62" s="3"/>
      <c r="Z62" s="2"/>
      <c r="AA62" s="2"/>
      <c r="AB62" s="2"/>
      <c r="AC62" s="2"/>
      <c r="AD62" s="2"/>
      <c r="AE62" s="2"/>
      <c r="AF62" s="2"/>
    </row>
    <row r="63" spans="1:32" ht="12.75" customHeight="1" x14ac:dyDescent="0.25">
      <c r="A63" s="2" t="s">
        <v>0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84" spans="4:4" ht="51.6" x14ac:dyDescent="0.25">
      <c r="D84" s="85" t="s">
        <v>145</v>
      </c>
    </row>
  </sheetData>
  <mergeCells count="73">
    <mergeCell ref="E55:H55"/>
    <mergeCell ref="U55:X55"/>
    <mergeCell ref="E56:H56"/>
    <mergeCell ref="U56:X56"/>
    <mergeCell ref="E45:H45"/>
    <mergeCell ref="U45:X45"/>
    <mergeCell ref="E52:H52"/>
    <mergeCell ref="U52:X52"/>
    <mergeCell ref="E47:H47"/>
    <mergeCell ref="U47:X47"/>
    <mergeCell ref="E49:H49"/>
    <mergeCell ref="U49:X49"/>
    <mergeCell ref="E44:H44"/>
    <mergeCell ref="U44:X44"/>
    <mergeCell ref="E39:H39"/>
    <mergeCell ref="U39:X39"/>
    <mergeCell ref="E31:H31"/>
    <mergeCell ref="U31:X31"/>
    <mergeCell ref="E38:H38"/>
    <mergeCell ref="U38:X38"/>
    <mergeCell ref="E43:H43"/>
    <mergeCell ref="U43:X43"/>
    <mergeCell ref="E17:H17"/>
    <mergeCell ref="U17:X17"/>
    <mergeCell ref="E22:H22"/>
    <mergeCell ref="U22:X22"/>
    <mergeCell ref="E36:H36"/>
    <mergeCell ref="U36:X36"/>
    <mergeCell ref="E18:H18"/>
    <mergeCell ref="U18:X18"/>
    <mergeCell ref="E34:H34"/>
    <mergeCell ref="U34:X34"/>
    <mergeCell ref="E23:H23"/>
    <mergeCell ref="U23:X23"/>
    <mergeCell ref="E29:H29"/>
    <mergeCell ref="U29:X29"/>
    <mergeCell ref="E28:H28"/>
    <mergeCell ref="U28:X28"/>
    <mergeCell ref="E16:H16"/>
    <mergeCell ref="U16:X16"/>
    <mergeCell ref="X14:X15"/>
    <mergeCell ref="U14:U15"/>
    <mergeCell ref="U12:X13"/>
    <mergeCell ref="W14:W15"/>
    <mergeCell ref="V14:V15"/>
    <mergeCell ref="S12:S15"/>
    <mergeCell ref="Q12:Q15"/>
    <mergeCell ref="O13:O15"/>
    <mergeCell ref="I12:I15"/>
    <mergeCell ref="T12:T15"/>
    <mergeCell ref="J13:J15"/>
    <mergeCell ref="K13:K15"/>
    <mergeCell ref="R12:R15"/>
    <mergeCell ref="O12:P12"/>
    <mergeCell ref="B13:B15"/>
    <mergeCell ref="C13:C15"/>
    <mergeCell ref="E13:E15"/>
    <mergeCell ref="F13:F15"/>
    <mergeCell ref="D12:D15"/>
    <mergeCell ref="H13:H15"/>
    <mergeCell ref="G13:G15"/>
    <mergeCell ref="D7:T7"/>
    <mergeCell ref="D8:T8"/>
    <mergeCell ref="K1:T1"/>
    <mergeCell ref="K3:T3"/>
    <mergeCell ref="K6:Q6"/>
    <mergeCell ref="K2:T2"/>
    <mergeCell ref="K4:S4"/>
    <mergeCell ref="P13:P15"/>
    <mergeCell ref="L13:L15"/>
    <mergeCell ref="M13:M15"/>
    <mergeCell ref="N13:N15"/>
    <mergeCell ref="J12:N12"/>
  </mergeCells>
  <phoneticPr fontId="10" type="noConversion"/>
  <pageMargins left="0.59055118110236227" right="0.51181102362204722" top="0.70866141732283472" bottom="0.70866141732283472" header="0.19685039370078741" footer="0.19685039370078741"/>
  <pageSetup paperSize="9" scale="74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Новый_1</vt:lpstr>
      <vt:lpstr>Новый_1!Заголовки_для_печати</vt:lpstr>
      <vt:lpstr>Новый_1!Область_печати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2018-05-23T09:52:59Z</cp:lastPrinted>
  <dcterms:created xsi:type="dcterms:W3CDTF">2016-12-15T10:55:10Z</dcterms:created>
  <dcterms:modified xsi:type="dcterms:W3CDTF">2018-05-23T09:53:25Z</dcterms:modified>
</cp:coreProperties>
</file>